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Titles" localSheetId="0">List1!$28:$28</definedName>
  </definedNames>
  <calcPr calcId="125725"/>
</workbook>
</file>

<file path=xl/calcChain.xml><?xml version="1.0" encoding="utf-8"?>
<calcChain xmlns="http://schemas.openxmlformats.org/spreadsheetml/2006/main">
  <c r="O121" i="1"/>
  <c r="O122"/>
  <c r="O123"/>
  <c r="O124"/>
  <c r="O120"/>
  <c r="O125"/>
  <c r="R114"/>
  <c r="R113"/>
  <c r="O114"/>
  <c r="O113"/>
  <c r="L114"/>
  <c r="L113"/>
  <c r="S113"/>
  <c r="F65"/>
  <c r="F85"/>
  <c r="F115"/>
  <c r="R84"/>
  <c r="O84"/>
  <c r="L84"/>
  <c r="R62"/>
  <c r="R63"/>
  <c r="R64"/>
  <c r="O62"/>
  <c r="O63"/>
  <c r="O64"/>
  <c r="L62"/>
  <c r="L63"/>
  <c r="L64"/>
  <c r="S64"/>
  <c r="F37"/>
  <c r="F116" s="1"/>
  <c r="L83"/>
  <c r="O83"/>
  <c r="R83"/>
  <c r="L36"/>
  <c r="O36"/>
  <c r="R36"/>
  <c r="L35"/>
  <c r="O35"/>
  <c r="R35"/>
  <c r="L34"/>
  <c r="O34"/>
  <c r="R34"/>
  <c r="L33"/>
  <c r="O33"/>
  <c r="R33"/>
  <c r="L32"/>
  <c r="O32"/>
  <c r="R32"/>
  <c r="L31"/>
  <c r="O31"/>
  <c r="R31"/>
  <c r="L30"/>
  <c r="O30"/>
  <c r="R30"/>
  <c r="L29"/>
  <c r="L37" s="1"/>
  <c r="O29"/>
  <c r="O37" s="1"/>
  <c r="R29"/>
  <c r="R37" s="1"/>
  <c r="R116" s="1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6"/>
  <c r="R67"/>
  <c r="R68"/>
  <c r="R69"/>
  <c r="R70"/>
  <c r="R71"/>
  <c r="R72"/>
  <c r="R73"/>
  <c r="R74"/>
  <c r="R75"/>
  <c r="R76"/>
  <c r="R77"/>
  <c r="R78"/>
  <c r="R79"/>
  <c r="R80"/>
  <c r="R81"/>
  <c r="R82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6"/>
  <c r="O67"/>
  <c r="O68"/>
  <c r="O69"/>
  <c r="O70"/>
  <c r="O71"/>
  <c r="O72"/>
  <c r="O73"/>
  <c r="O74"/>
  <c r="O75"/>
  <c r="O76"/>
  <c r="O77"/>
  <c r="O78"/>
  <c r="O79"/>
  <c r="O80"/>
  <c r="O81"/>
  <c r="O82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L110"/>
  <c r="S110" s="1"/>
  <c r="L109"/>
  <c r="S109" s="1"/>
  <c r="L108"/>
  <c r="S108" s="1"/>
  <c r="L107"/>
  <c r="S107" s="1"/>
  <c r="L106"/>
  <c r="S106" s="1"/>
  <c r="L105"/>
  <c r="S105" s="1"/>
  <c r="L104"/>
  <c r="S104" s="1"/>
  <c r="L103"/>
  <c r="S103" s="1"/>
  <c r="L102"/>
  <c r="S102" s="1"/>
  <c r="L101"/>
  <c r="S101" s="1"/>
  <c r="L100"/>
  <c r="S100" s="1"/>
  <c r="L99"/>
  <c r="S99" s="1"/>
  <c r="L98"/>
  <c r="S98" s="1"/>
  <c r="L97"/>
  <c r="S97" s="1"/>
  <c r="L96"/>
  <c r="S96" s="1"/>
  <c r="L95"/>
  <c r="S95" s="1"/>
  <c r="L94"/>
  <c r="S94" s="1"/>
  <c r="L93"/>
  <c r="S93" s="1"/>
  <c r="L92"/>
  <c r="S92" s="1"/>
  <c r="L91"/>
  <c r="S91" s="1"/>
  <c r="L90"/>
  <c r="S90" s="1"/>
  <c r="L89"/>
  <c r="S89" s="1"/>
  <c r="L88"/>
  <c r="S88" s="1"/>
  <c r="L87"/>
  <c r="S87" s="1"/>
  <c r="L86"/>
  <c r="L82"/>
  <c r="S82"/>
  <c r="L81"/>
  <c r="S81"/>
  <c r="L80"/>
  <c r="S80"/>
  <c r="L79"/>
  <c r="S79"/>
  <c r="L78"/>
  <c r="S78"/>
  <c r="L77"/>
  <c r="S77"/>
  <c r="L76"/>
  <c r="S76"/>
  <c r="L75"/>
  <c r="S75"/>
  <c r="L74"/>
  <c r="S74"/>
  <c r="L73"/>
  <c r="S73"/>
  <c r="L72"/>
  <c r="S72"/>
  <c r="L71"/>
  <c r="S71"/>
  <c r="L70"/>
  <c r="S70"/>
  <c r="L69"/>
  <c r="S69"/>
  <c r="L68"/>
  <c r="S68"/>
  <c r="L67"/>
  <c r="S67"/>
  <c r="L66"/>
  <c r="S66"/>
  <c r="L61"/>
  <c r="S61"/>
  <c r="L60"/>
  <c r="S60"/>
  <c r="L59"/>
  <c r="S59"/>
  <c r="L53"/>
  <c r="S53"/>
  <c r="L54"/>
  <c r="S54"/>
  <c r="L55"/>
  <c r="S55"/>
  <c r="L56"/>
  <c r="S56"/>
  <c r="L57"/>
  <c r="S57"/>
  <c r="L58"/>
  <c r="S58"/>
  <c r="L111"/>
  <c r="S111"/>
  <c r="L112"/>
  <c r="S112"/>
  <c r="L45"/>
  <c r="S45"/>
  <c r="L46"/>
  <c r="S46"/>
  <c r="L47"/>
  <c r="S47"/>
  <c r="L48"/>
  <c r="S48"/>
  <c r="L49"/>
  <c r="S49"/>
  <c r="L50"/>
  <c r="S50"/>
  <c r="L51"/>
  <c r="S51"/>
  <c r="L52"/>
  <c r="S52"/>
  <c r="L40"/>
  <c r="S40"/>
  <c r="L41"/>
  <c r="S41"/>
  <c r="L42"/>
  <c r="S42"/>
  <c r="L43"/>
  <c r="S43"/>
  <c r="L44"/>
  <c r="S44"/>
  <c r="L38"/>
  <c r="S38"/>
  <c r="L39"/>
  <c r="S39"/>
  <c r="L85"/>
  <c r="L65"/>
  <c r="S65" s="1"/>
  <c r="S84"/>
  <c r="S63"/>
  <c r="R85"/>
  <c r="R65"/>
  <c r="R115"/>
  <c r="O85"/>
  <c r="O65"/>
  <c r="S62"/>
  <c r="O115"/>
  <c r="O116" s="1"/>
  <c r="S83"/>
  <c r="S85" s="1"/>
  <c r="L115"/>
  <c r="S114"/>
  <c r="S30"/>
  <c r="S32"/>
  <c r="S34"/>
  <c r="S36"/>
  <c r="S31"/>
  <c r="S33"/>
  <c r="S35"/>
  <c r="S86"/>
  <c r="S29"/>
  <c r="L116" l="1"/>
  <c r="S37"/>
  <c r="S115"/>
  <c r="S116" s="1"/>
</calcChain>
</file>

<file path=xl/sharedStrings.xml><?xml version="1.0" encoding="utf-8"?>
<sst xmlns="http://schemas.openxmlformats.org/spreadsheetml/2006/main" count="476" uniqueCount="132">
  <si>
    <t>čp.</t>
  </si>
  <si>
    <t>Počet oken (ks)</t>
  </si>
  <si>
    <t>Orientační rozměr rámu</t>
  </si>
  <si>
    <t>Typ okna</t>
  </si>
  <si>
    <t>Cena          za 1 ks</t>
  </si>
  <si>
    <t>Vnitřní            parapet            (hl. v mm)</t>
  </si>
  <si>
    <t>Vnější            parapet                    (hl. v mm)</t>
  </si>
  <si>
    <t>Položka</t>
  </si>
  <si>
    <t>Text</t>
  </si>
  <si>
    <t>MJ</t>
  </si>
  <si>
    <t>Počet MJ</t>
  </si>
  <si>
    <t>Cena celkem   (Kč)</t>
  </si>
  <si>
    <t>likvidace oken - jednoduchá okna</t>
  </si>
  <si>
    <t>V celkové ceně jsou započteny následující služby:</t>
  </si>
  <si>
    <t xml:space="preserve">    a protihlukové systémové izolace obvodové spáry v ostění – speciální protihlukové materiály a pěny)</t>
  </si>
  <si>
    <t xml:space="preserve"> -  doprava oken a příslušenství na stavbu</t>
  </si>
  <si>
    <t xml:space="preserve"> -  samostatné přeměření oken a parapetů pro zadání do výroby a sjednání termínů realizace provedení prací s jednotlivými obyvateli bytů</t>
  </si>
  <si>
    <t xml:space="preserve"> -  zednické začištění vnitřního ostění (zahrnuje vyrovnání výtluků po demontáži oken, omítnutí stěn a natažení perlinky a lepidla, kde je to technologicky nutné, </t>
  </si>
  <si>
    <t xml:space="preserve">    použití plastových rohů, příprava pro uložení parapetů včetně případného podezdění, v případě poškození vnější fasády zapravení poškozených míst a hrubý úklid)</t>
  </si>
  <si>
    <t xml:space="preserve"> -  natažení finální štukové omítky</t>
  </si>
  <si>
    <t xml:space="preserve"> -  nátěr vyspravených štukových omítek základním nátěrem</t>
  </si>
  <si>
    <t xml:space="preserve"> -  montáž vnitřních a vnějších parapetů včetně bočních krytek a jejich zapravení silikonem</t>
  </si>
  <si>
    <t xml:space="preserve"> -  montáž nových oken (do připravených stavebních otvorů) včetně parofolií (zahrnuje ukotvení oken a jejich zapěnění včetně instalace parofolií </t>
  </si>
  <si>
    <t>Barva:</t>
  </si>
  <si>
    <t>bílá, případně bílá/dekor (dle konkrétních bytů)</t>
  </si>
  <si>
    <t>Profily:</t>
  </si>
  <si>
    <t xml:space="preserve">minimálně pětikomorový profil, stavební hloubka profilu minimálně 70 mm, minimální tloušťka stěn profilu 3 mm, nerecyklovaný materiál třídy „A“, </t>
  </si>
  <si>
    <t>pozinkovaná výztuž ve tvaru „U“ nebo „celoobvodová“ – tloušťka 1,5 – 3 mm (dle velikosti prvků).</t>
  </si>
  <si>
    <t>Zasklení:</t>
  </si>
  <si>
    <t>Kování:</t>
  </si>
  <si>
    <t>celoobvodové čtyřpolohové kování s blokací kliky proti chybné manipulaci, mikroventilace.</t>
  </si>
  <si>
    <t>1-dílné sklopné, 2-dílné</t>
  </si>
  <si>
    <t>x</t>
  </si>
  <si>
    <t>Krčín č.p. 47</t>
  </si>
  <si>
    <t>3-dílné</t>
  </si>
  <si>
    <t>Vrchoviny č.p. 127</t>
  </si>
  <si>
    <t>2-dílné</t>
  </si>
  <si>
    <t>Vrchoviny č.p. 29</t>
  </si>
  <si>
    <t>2x2-dílné</t>
  </si>
  <si>
    <t>Vrchoviny č.p. 30</t>
  </si>
  <si>
    <t>1-dílné,2-dílné,1-dílné balkon</t>
  </si>
  <si>
    <t>Vrchoviny č.p. 25</t>
  </si>
  <si>
    <t>Vrchoviny č.p. 84</t>
  </si>
  <si>
    <t>Vrchoviny č.p. 22</t>
  </si>
  <si>
    <t>Vrchoviny č.p. 111</t>
  </si>
  <si>
    <t>Náchodská č.p. 178</t>
  </si>
  <si>
    <t>Náchodská č.p. 203</t>
  </si>
  <si>
    <t>Náchodská č.p. 166</t>
  </si>
  <si>
    <t>Náchodská č.p. 447</t>
  </si>
  <si>
    <t>Náchodská č.p. 516</t>
  </si>
  <si>
    <t>2-dílné,1-dílné balkon</t>
  </si>
  <si>
    <t>Náchodská č.p. 207</t>
  </si>
  <si>
    <t>Náchodská č.p. 215</t>
  </si>
  <si>
    <t>Náchodská č.p. 110</t>
  </si>
  <si>
    <t>Náchodská č.p. 424</t>
  </si>
  <si>
    <t>2</t>
  </si>
  <si>
    <t>Náchodská č.p. 440</t>
  </si>
  <si>
    <t>1-dílné</t>
  </si>
  <si>
    <t>2x1-dílné,1-dílné balkon,2x1-dílné</t>
  </si>
  <si>
    <t>Náchodská č.p.440</t>
  </si>
  <si>
    <t>3x1-dílné, 2x1dílné</t>
  </si>
  <si>
    <t>Náchodská č.p. 167</t>
  </si>
  <si>
    <t>Náchodská č.p. 128</t>
  </si>
  <si>
    <t>Náchodská č.p. 175</t>
  </si>
  <si>
    <t>Žižkovo nám. č.p.66</t>
  </si>
  <si>
    <t>Žižkovo nám. č.p.65</t>
  </si>
  <si>
    <t>barva</t>
  </si>
  <si>
    <t>b/hnědá</t>
  </si>
  <si>
    <t>bílá</t>
  </si>
  <si>
    <t>b/zlatá</t>
  </si>
  <si>
    <t>Žižkovo nám. č.p.48</t>
  </si>
  <si>
    <t>Žižkovo nám. č.p.49</t>
  </si>
  <si>
    <t>Žižkovo nám. č.p.132</t>
  </si>
  <si>
    <t>Žižkovo nám. č.p.128</t>
  </si>
  <si>
    <t>Žižkovo nám. č.p.127</t>
  </si>
  <si>
    <t>Žižkovo nám. č.p.45</t>
  </si>
  <si>
    <t>Žižkovo nám. č.p.59</t>
  </si>
  <si>
    <t>1-dílné balkon</t>
  </si>
  <si>
    <t>Dobrušská č.p. 99</t>
  </si>
  <si>
    <t>Dobrušská č.p. 101</t>
  </si>
  <si>
    <t>Dobrušská č.p. 102</t>
  </si>
  <si>
    <t>Dobrušská č.p. 103</t>
  </si>
  <si>
    <t>1-dílné balkon, 1-dílné</t>
  </si>
  <si>
    <t>Dobrušská č.p. 135</t>
  </si>
  <si>
    <t>Dobrušská č.p. 96</t>
  </si>
  <si>
    <t>Dobrušská č.p. 95</t>
  </si>
  <si>
    <t>Dobrušská č.p. 94</t>
  </si>
  <si>
    <t>Dobrušská č.p. 429</t>
  </si>
  <si>
    <t>1-dílné sklopné</t>
  </si>
  <si>
    <t>2-dílné,1-dílné,1-dílné balkon</t>
  </si>
  <si>
    <t>1-dílné,1-dílné fixní,1-dílné</t>
  </si>
  <si>
    <t>1.Máje č.p. 133</t>
  </si>
  <si>
    <t>1.Máje č.p. 83</t>
  </si>
  <si>
    <t>1.Máje č.p. 152</t>
  </si>
  <si>
    <t>1-dílné sklopné,1-dílné</t>
  </si>
  <si>
    <t>montáž oken</t>
  </si>
  <si>
    <t>Cena vnitřní parapet  1ks</t>
  </si>
  <si>
    <t>Cena vnější parapet 1ks</t>
  </si>
  <si>
    <t>Cena celkem parapety vnější</t>
  </si>
  <si>
    <t>Cena celkem parapety vnitřní</t>
  </si>
  <si>
    <t>Cena oken</t>
  </si>
  <si>
    <t>J.cena</t>
  </si>
  <si>
    <t>Celkem ( Kč)</t>
  </si>
  <si>
    <t>demontáž oken+parapetů</t>
  </si>
  <si>
    <t>montáž parapetů</t>
  </si>
  <si>
    <t xml:space="preserve"> -  demontáž stávajících oken a parapetů</t>
  </si>
  <si>
    <t>ks</t>
  </si>
  <si>
    <t>zednické zapravení  oken, vč. vnitřního nátěru omítek do 50 cm od rámu</t>
  </si>
  <si>
    <t xml:space="preserve"> -  likvidace starých oken a parapetů (odvoz demontovaných oken a vybouraného materiálu na skládku včetně úhrady skládkového)</t>
  </si>
  <si>
    <t>tepelně izolační protihlukové dvojsklo, Ug = 1,2W/m2K,s útlumem minimálně 27-41 dB dle vypracované expertízy</t>
  </si>
  <si>
    <t>číslo silnice</t>
  </si>
  <si>
    <t>III/28521</t>
  </si>
  <si>
    <t>III/28520</t>
  </si>
  <si>
    <t>II/308</t>
  </si>
  <si>
    <t>III/30821</t>
  </si>
  <si>
    <t>Celkem za silnici III/28521</t>
  </si>
  <si>
    <t>Celkem za silnici III/28520</t>
  </si>
  <si>
    <t>Celkem za silnici II/304</t>
  </si>
  <si>
    <t>Celkem za silnici III/30821</t>
  </si>
  <si>
    <t>Náchodská č.p. 202</t>
  </si>
  <si>
    <t>Náchodská č.p.178</t>
  </si>
  <si>
    <t>střešní okno</t>
  </si>
  <si>
    <t>Žižkovo nám.č.p. 65</t>
  </si>
  <si>
    <t>Útlum dB</t>
  </si>
  <si>
    <t>bm</t>
  </si>
  <si>
    <t xml:space="preserve">  Celková cena bez DPH: </t>
  </si>
  <si>
    <t xml:space="preserve">  DPH 15%: </t>
  </si>
  <si>
    <t xml:space="preserve">  Celková cena vč. DPH:</t>
  </si>
  <si>
    <t>35</t>
  </si>
  <si>
    <t>CENA STAVEBNÍCH PRACÍ CELKEM</t>
  </si>
  <si>
    <t>CENA ZA VEŠKERÁ OKNA A PARAPETY</t>
  </si>
  <si>
    <t>Soupis prací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</si>
</sst>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18"/>
      <name val="Arial CE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73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2" fontId="6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/>
    <xf numFmtId="2" fontId="2" fillId="0" borderId="0" xfId="0" applyNumberFormat="1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7" fillId="0" borderId="17" xfId="0" applyNumberFormat="1" applyFont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1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0" xfId="0" applyFill="1" applyBorder="1"/>
    <xf numFmtId="0" fontId="8" fillId="3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1" fontId="7" fillId="0" borderId="24" xfId="0" applyNumberFormat="1" applyFont="1" applyBorder="1" applyAlignment="1">
      <alignment horizontal="center" vertical="center" wrapText="1"/>
    </xf>
    <xf numFmtId="2" fontId="7" fillId="0" borderId="25" xfId="0" applyNumberFormat="1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2" fontId="12" fillId="0" borderId="27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2" fontId="6" fillId="4" borderId="11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1" fontId="6" fillId="4" borderId="12" xfId="0" applyNumberFormat="1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1" fontId="6" fillId="4" borderId="9" xfId="0" applyNumberFormat="1" applyFont="1" applyFill="1" applyBorder="1" applyAlignment="1">
      <alignment horizontal="center" vertical="center" wrapText="1"/>
    </xf>
    <xf numFmtId="2" fontId="6" fillId="4" borderId="18" xfId="0" applyNumberFormat="1" applyFont="1" applyFill="1" applyBorder="1" applyAlignment="1">
      <alignment horizontal="center" vertical="center" wrapText="1"/>
    </xf>
    <xf numFmtId="2" fontId="12" fillId="4" borderId="19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2" fontId="7" fillId="4" borderId="11" xfId="0" applyNumberFormat="1" applyFont="1" applyFill="1" applyBorder="1" applyAlignment="1">
      <alignment horizontal="center" vertical="center" wrapText="1"/>
    </xf>
    <xf numFmtId="2" fontId="7" fillId="4" borderId="17" xfId="0" applyNumberFormat="1" applyFont="1" applyFill="1" applyBorder="1" applyAlignment="1">
      <alignment horizontal="center" vertical="center" wrapText="1"/>
    </xf>
    <xf numFmtId="2" fontId="7" fillId="4" borderId="7" xfId="0" applyNumberFormat="1" applyFont="1" applyFill="1" applyBorder="1" applyAlignment="1">
      <alignment horizontal="center" vertical="center" wrapText="1"/>
    </xf>
    <xf numFmtId="1" fontId="7" fillId="4" borderId="12" xfId="0" applyNumberFormat="1" applyFont="1" applyFill="1" applyBorder="1" applyAlignment="1">
      <alignment horizontal="center" vertical="center" wrapText="1"/>
    </xf>
    <xf numFmtId="2" fontId="7" fillId="4" borderId="9" xfId="0" applyNumberFormat="1" applyFont="1" applyFill="1" applyBorder="1" applyAlignment="1">
      <alignment horizontal="center" vertical="center" wrapText="1"/>
    </xf>
    <xf numFmtId="1" fontId="7" fillId="4" borderId="9" xfId="0" applyNumberFormat="1" applyFont="1" applyFill="1" applyBorder="1" applyAlignment="1">
      <alignment horizontal="center" vertical="center" wrapText="1"/>
    </xf>
    <xf numFmtId="2" fontId="6" fillId="4" borderId="22" xfId="0" applyNumberFormat="1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49" fontId="6" fillId="4" borderId="25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2" fontId="6" fillId="4" borderId="29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2" fontId="6" fillId="4" borderId="26" xfId="0" applyNumberFormat="1" applyFont="1" applyFill="1" applyBorder="1" applyAlignment="1">
      <alignment horizontal="center" vertical="center" wrapText="1"/>
    </xf>
    <xf numFmtId="2" fontId="6" fillId="4" borderId="23" xfId="0" applyNumberFormat="1" applyFont="1" applyFill="1" applyBorder="1" applyAlignment="1">
      <alignment horizontal="center" vertical="center" wrapText="1"/>
    </xf>
    <xf numFmtId="1" fontId="6" fillId="4" borderId="24" xfId="0" applyNumberFormat="1" applyFont="1" applyFill="1" applyBorder="1" applyAlignment="1">
      <alignment horizontal="center" vertical="center" wrapText="1"/>
    </xf>
    <xf numFmtId="2" fontId="6" fillId="4" borderId="25" xfId="0" applyNumberFormat="1" applyFont="1" applyFill="1" applyBorder="1" applyAlignment="1">
      <alignment horizontal="center" vertical="center" wrapText="1"/>
    </xf>
    <xf numFmtId="1" fontId="6" fillId="4" borderId="25" xfId="0" applyNumberFormat="1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49" fontId="6" fillId="5" borderId="25" xfId="0" applyNumberFormat="1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2" fontId="6" fillId="5" borderId="29" xfId="0" applyNumberFormat="1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2" fontId="6" fillId="5" borderId="26" xfId="0" applyNumberFormat="1" applyFont="1" applyFill="1" applyBorder="1" applyAlignment="1">
      <alignment horizontal="center" vertical="center" wrapText="1"/>
    </xf>
    <xf numFmtId="2" fontId="6" fillId="5" borderId="22" xfId="0" applyNumberFormat="1" applyFont="1" applyFill="1" applyBorder="1" applyAlignment="1">
      <alignment horizontal="center" vertical="center" wrapText="1"/>
    </xf>
    <xf numFmtId="2" fontId="6" fillId="5" borderId="23" xfId="0" applyNumberFormat="1" applyFont="1" applyFill="1" applyBorder="1" applyAlignment="1">
      <alignment horizontal="center" vertical="center" wrapText="1"/>
    </xf>
    <xf numFmtId="2" fontId="6" fillId="5" borderId="7" xfId="0" applyNumberFormat="1" applyFont="1" applyFill="1" applyBorder="1" applyAlignment="1">
      <alignment horizontal="center" vertical="center" wrapText="1"/>
    </xf>
    <xf numFmtId="1" fontId="6" fillId="5" borderId="24" xfId="0" applyNumberFormat="1" applyFont="1" applyFill="1" applyBorder="1" applyAlignment="1">
      <alignment horizontal="center" vertical="center" wrapText="1"/>
    </xf>
    <xf numFmtId="2" fontId="6" fillId="5" borderId="25" xfId="0" applyNumberFormat="1" applyFont="1" applyFill="1" applyBorder="1" applyAlignment="1">
      <alignment horizontal="center" vertical="center" wrapText="1"/>
    </xf>
    <xf numFmtId="2" fontId="6" fillId="5" borderId="9" xfId="0" applyNumberFormat="1" applyFont="1" applyFill="1" applyBorder="1" applyAlignment="1">
      <alignment horizontal="center" vertical="center" wrapText="1"/>
    </xf>
    <xf numFmtId="1" fontId="6" fillId="5" borderId="25" xfId="0" applyNumberFormat="1" applyFont="1" applyFill="1" applyBorder="1" applyAlignment="1">
      <alignment horizontal="center" vertical="center" wrapText="1"/>
    </xf>
    <xf numFmtId="2" fontId="6" fillId="5" borderId="18" xfId="0" applyNumberFormat="1" applyFont="1" applyFill="1" applyBorder="1" applyAlignment="1">
      <alignment horizontal="center" vertical="center" wrapText="1"/>
    </xf>
    <xf numFmtId="2" fontId="12" fillId="5" borderId="19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2" fontId="7" fillId="5" borderId="10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2" fontId="7" fillId="5" borderId="11" xfId="0" applyNumberFormat="1" applyFont="1" applyFill="1" applyBorder="1" applyAlignment="1">
      <alignment horizontal="center" vertical="center" wrapText="1"/>
    </xf>
    <xf numFmtId="2" fontId="7" fillId="5" borderId="7" xfId="0" applyNumberFormat="1" applyFont="1" applyFill="1" applyBorder="1" applyAlignment="1">
      <alignment horizontal="center" vertical="center" wrapText="1"/>
    </xf>
    <xf numFmtId="1" fontId="7" fillId="5" borderId="12" xfId="0" applyNumberFormat="1" applyFont="1" applyFill="1" applyBorder="1" applyAlignment="1">
      <alignment horizontal="center" vertical="center" wrapText="1"/>
    </xf>
    <xf numFmtId="2" fontId="7" fillId="5" borderId="9" xfId="0" applyNumberFormat="1" applyFont="1" applyFill="1" applyBorder="1" applyAlignment="1">
      <alignment horizontal="center" vertical="center" wrapText="1"/>
    </xf>
    <xf numFmtId="1" fontId="7" fillId="5" borderId="9" xfId="0" applyNumberFormat="1" applyFont="1" applyFill="1" applyBorder="1" applyAlignment="1">
      <alignment horizontal="center" vertical="center" wrapText="1"/>
    </xf>
    <xf numFmtId="2" fontId="7" fillId="5" borderId="17" xfId="0" applyNumberFormat="1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49" fontId="6" fillId="6" borderId="25" xfId="0" applyNumberFormat="1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2" fontId="6" fillId="6" borderId="29" xfId="0" applyNumberFormat="1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2" fontId="6" fillId="6" borderId="26" xfId="0" applyNumberFormat="1" applyFont="1" applyFill="1" applyBorder="1" applyAlignment="1">
      <alignment horizontal="center" vertical="center" wrapText="1"/>
    </xf>
    <xf numFmtId="2" fontId="6" fillId="6" borderId="22" xfId="0" applyNumberFormat="1" applyFont="1" applyFill="1" applyBorder="1" applyAlignment="1">
      <alignment horizontal="center" vertical="center" wrapText="1"/>
    </xf>
    <xf numFmtId="2" fontId="6" fillId="6" borderId="23" xfId="0" applyNumberFormat="1" applyFont="1" applyFill="1" applyBorder="1" applyAlignment="1">
      <alignment horizontal="center" vertical="center" wrapText="1"/>
    </xf>
    <xf numFmtId="2" fontId="6" fillId="6" borderId="7" xfId="0" applyNumberFormat="1" applyFont="1" applyFill="1" applyBorder="1" applyAlignment="1">
      <alignment horizontal="center" vertical="center" wrapText="1"/>
    </xf>
    <xf numFmtId="1" fontId="6" fillId="6" borderId="24" xfId="0" applyNumberFormat="1" applyFont="1" applyFill="1" applyBorder="1" applyAlignment="1">
      <alignment horizontal="center" vertical="center" wrapText="1"/>
    </xf>
    <xf numFmtId="2" fontId="6" fillId="6" borderId="25" xfId="0" applyNumberFormat="1" applyFont="1" applyFill="1" applyBorder="1" applyAlignment="1">
      <alignment horizontal="center" vertical="center" wrapText="1"/>
    </xf>
    <xf numFmtId="2" fontId="6" fillId="6" borderId="9" xfId="0" applyNumberFormat="1" applyFont="1" applyFill="1" applyBorder="1" applyAlignment="1">
      <alignment horizontal="center" vertical="center" wrapText="1"/>
    </xf>
    <xf numFmtId="1" fontId="6" fillId="6" borderId="25" xfId="0" applyNumberFormat="1" applyFont="1" applyFill="1" applyBorder="1" applyAlignment="1">
      <alignment horizontal="center" vertical="center" wrapText="1"/>
    </xf>
    <xf numFmtId="2" fontId="6" fillId="6" borderId="18" xfId="0" applyNumberFormat="1" applyFont="1" applyFill="1" applyBorder="1" applyAlignment="1">
      <alignment horizontal="center" vertical="center" wrapText="1"/>
    </xf>
    <xf numFmtId="2" fontId="12" fillId="6" borderId="19" xfId="0" applyNumberFormat="1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49" fontId="6" fillId="6" borderId="9" xfId="0" applyNumberFormat="1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2" fontId="6" fillId="6" borderId="10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2" fontId="6" fillId="6" borderId="11" xfId="0" applyNumberFormat="1" applyFont="1" applyFill="1" applyBorder="1" applyAlignment="1">
      <alignment horizontal="center" vertical="center" wrapText="1"/>
    </xf>
    <xf numFmtId="1" fontId="6" fillId="6" borderId="12" xfId="0" applyNumberFormat="1" applyFont="1" applyFill="1" applyBorder="1" applyAlignment="1">
      <alignment horizontal="center" vertical="center" wrapText="1"/>
    </xf>
    <xf numFmtId="1" fontId="6" fillId="6" borderId="9" xfId="0" applyNumberFormat="1" applyFont="1" applyFill="1" applyBorder="1" applyAlignment="1">
      <alignment horizontal="center" vertical="center" wrapText="1"/>
    </xf>
    <xf numFmtId="2" fontId="6" fillId="6" borderId="17" xfId="0" applyNumberFormat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2" fontId="7" fillId="6" borderId="10" xfId="0" applyNumberFormat="1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2" fontId="7" fillId="6" borderId="11" xfId="0" applyNumberFormat="1" applyFont="1" applyFill="1" applyBorder="1" applyAlignment="1">
      <alignment horizontal="center" vertical="center" wrapText="1"/>
    </xf>
    <xf numFmtId="2" fontId="7" fillId="6" borderId="7" xfId="0" applyNumberFormat="1" applyFont="1" applyFill="1" applyBorder="1" applyAlignment="1">
      <alignment horizontal="center" vertical="center" wrapText="1"/>
    </xf>
    <xf numFmtId="1" fontId="7" fillId="6" borderId="12" xfId="0" applyNumberFormat="1" applyFont="1" applyFill="1" applyBorder="1" applyAlignment="1">
      <alignment horizontal="center" vertical="center" wrapText="1"/>
    </xf>
    <xf numFmtId="2" fontId="7" fillId="6" borderId="9" xfId="0" applyNumberFormat="1" applyFont="1" applyFill="1" applyBorder="1" applyAlignment="1">
      <alignment horizontal="center" vertical="center" wrapText="1"/>
    </xf>
    <xf numFmtId="1" fontId="7" fillId="6" borderId="9" xfId="0" applyNumberFormat="1" applyFont="1" applyFill="1" applyBorder="1" applyAlignment="1">
      <alignment horizontal="center" vertical="center" wrapText="1"/>
    </xf>
    <xf numFmtId="2" fontId="7" fillId="6" borderId="17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49" fontId="7" fillId="5" borderId="9" xfId="0" applyNumberFormat="1" applyFont="1" applyFill="1" applyBorder="1" applyAlignment="1">
      <alignment horizontal="center" vertical="center" wrapText="1"/>
    </xf>
    <xf numFmtId="0" fontId="6" fillId="6" borderId="9" xfId="0" applyNumberFormat="1" applyFont="1" applyFill="1" applyBorder="1" applyAlignment="1">
      <alignment horizontal="center" vertical="center" wrapText="1"/>
    </xf>
    <xf numFmtId="2" fontId="6" fillId="4" borderId="16" xfId="0" applyNumberFormat="1" applyFont="1" applyFill="1" applyBorder="1" applyAlignment="1">
      <alignment horizontal="center" vertical="center" wrapText="1"/>
    </xf>
    <xf numFmtId="2" fontId="12" fillId="4" borderId="27" xfId="0" applyNumberFormat="1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49" fontId="6" fillId="6" borderId="32" xfId="0" applyNumberFormat="1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2" fontId="6" fillId="6" borderId="33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2" fontId="6" fillId="6" borderId="0" xfId="0" applyNumberFormat="1" applyFont="1" applyFill="1" applyBorder="1" applyAlignment="1">
      <alignment horizontal="center" vertical="center" wrapText="1"/>
    </xf>
    <xf numFmtId="2" fontId="6" fillId="6" borderId="16" xfId="0" applyNumberFormat="1" applyFont="1" applyFill="1" applyBorder="1" applyAlignment="1">
      <alignment horizontal="center" vertical="center" wrapText="1"/>
    </xf>
    <xf numFmtId="2" fontId="6" fillId="6" borderId="34" xfId="0" applyNumberFormat="1" applyFont="1" applyFill="1" applyBorder="1" applyAlignment="1">
      <alignment horizontal="center" vertical="center" wrapText="1"/>
    </xf>
    <xf numFmtId="2" fontId="6" fillId="6" borderId="35" xfId="0" applyNumberFormat="1" applyFont="1" applyFill="1" applyBorder="1" applyAlignment="1">
      <alignment horizontal="center" vertical="center" wrapText="1"/>
    </xf>
    <xf numFmtId="1" fontId="6" fillId="6" borderId="31" xfId="0" applyNumberFormat="1" applyFont="1" applyFill="1" applyBorder="1" applyAlignment="1">
      <alignment horizontal="center" vertical="center" wrapText="1"/>
    </xf>
    <xf numFmtId="2" fontId="6" fillId="6" borderId="32" xfId="0" applyNumberFormat="1" applyFont="1" applyFill="1" applyBorder="1" applyAlignment="1">
      <alignment horizontal="center" vertical="center" wrapText="1"/>
    </xf>
    <xf numFmtId="2" fontId="6" fillId="6" borderId="14" xfId="0" applyNumberFormat="1" applyFont="1" applyFill="1" applyBorder="1" applyAlignment="1">
      <alignment horizontal="center" vertical="center" wrapText="1"/>
    </xf>
    <xf numFmtId="1" fontId="6" fillId="6" borderId="32" xfId="0" applyNumberFormat="1" applyFont="1" applyFill="1" applyBorder="1" applyAlignment="1">
      <alignment horizontal="center" vertical="center" wrapText="1"/>
    </xf>
    <xf numFmtId="2" fontId="12" fillId="6" borderId="36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2" fontId="8" fillId="4" borderId="37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2" fontId="8" fillId="4" borderId="15" xfId="0" applyNumberFormat="1" applyFont="1" applyFill="1" applyBorder="1" applyAlignment="1">
      <alignment horizontal="center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1" fontId="8" fillId="4" borderId="4" xfId="0" applyNumberFormat="1" applyFont="1" applyFill="1" applyBorder="1" applyAlignment="1">
      <alignment horizontal="center" vertical="center" wrapText="1"/>
    </xf>
    <xf numFmtId="2" fontId="8" fillId="4" borderId="2" xfId="0" applyNumberFormat="1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2" fontId="7" fillId="6" borderId="29" xfId="0" applyNumberFormat="1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2" fontId="7" fillId="6" borderId="26" xfId="0" applyNumberFormat="1" applyFont="1" applyFill="1" applyBorder="1" applyAlignment="1">
      <alignment horizontal="center" vertical="center" wrapText="1"/>
    </xf>
    <xf numFmtId="2" fontId="7" fillId="6" borderId="22" xfId="0" applyNumberFormat="1" applyFont="1" applyFill="1" applyBorder="1" applyAlignment="1">
      <alignment horizontal="center" vertical="center" wrapText="1"/>
    </xf>
    <xf numFmtId="2" fontId="7" fillId="6" borderId="23" xfId="0" applyNumberFormat="1" applyFont="1" applyFill="1" applyBorder="1" applyAlignment="1">
      <alignment horizontal="center" vertical="center" wrapText="1"/>
    </xf>
    <xf numFmtId="1" fontId="7" fillId="6" borderId="24" xfId="0" applyNumberFormat="1" applyFont="1" applyFill="1" applyBorder="1" applyAlignment="1">
      <alignment horizontal="center" vertical="center" wrapText="1"/>
    </xf>
    <xf numFmtId="2" fontId="7" fillId="6" borderId="25" xfId="0" applyNumberFormat="1" applyFont="1" applyFill="1" applyBorder="1" applyAlignment="1">
      <alignment horizontal="center" vertical="center" wrapText="1"/>
    </xf>
    <xf numFmtId="1" fontId="7" fillId="6" borderId="25" xfId="0" applyNumberFormat="1" applyFont="1" applyFill="1" applyBorder="1" applyAlignment="1">
      <alignment horizontal="center" vertical="center" wrapText="1"/>
    </xf>
    <xf numFmtId="2" fontId="12" fillId="6" borderId="27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49" fontId="7" fillId="5" borderId="14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2" fontId="7" fillId="5" borderId="38" xfId="0" applyNumberFormat="1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2" fontId="7" fillId="5" borderId="39" xfId="0" applyNumberFormat="1" applyFont="1" applyFill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center" vertical="center" wrapText="1"/>
    </xf>
    <xf numFmtId="2" fontId="7" fillId="5" borderId="35" xfId="0" applyNumberFormat="1" applyFont="1" applyFill="1" applyBorder="1" applyAlignment="1">
      <alignment horizontal="center" vertical="center" wrapText="1"/>
    </xf>
    <xf numFmtId="2" fontId="6" fillId="5" borderId="35" xfId="0" applyNumberFormat="1" applyFont="1" applyFill="1" applyBorder="1" applyAlignment="1">
      <alignment horizontal="center" vertical="center" wrapText="1"/>
    </xf>
    <xf numFmtId="1" fontId="7" fillId="5" borderId="21" xfId="0" applyNumberFormat="1" applyFont="1" applyFill="1" applyBorder="1" applyAlignment="1">
      <alignment horizontal="center" vertical="center" wrapText="1"/>
    </xf>
    <xf numFmtId="2" fontId="7" fillId="5" borderId="14" xfId="0" applyNumberFormat="1" applyFont="1" applyFill="1" applyBorder="1" applyAlignment="1">
      <alignment horizontal="center" vertical="center" wrapText="1"/>
    </xf>
    <xf numFmtId="2" fontId="6" fillId="5" borderId="14" xfId="0" applyNumberFormat="1" applyFont="1" applyFill="1" applyBorder="1" applyAlignment="1">
      <alignment horizontal="center" vertical="center" wrapText="1"/>
    </xf>
    <xf numFmtId="1" fontId="7" fillId="5" borderId="14" xfId="0" applyNumberFormat="1" applyFont="1" applyFill="1" applyBorder="1" applyAlignment="1">
      <alignment horizontal="center" vertical="center" wrapText="1"/>
    </xf>
    <xf numFmtId="2" fontId="12" fillId="5" borderId="36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2" fontId="14" fillId="6" borderId="37" xfId="0" applyNumberFormat="1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2" fontId="14" fillId="6" borderId="3" xfId="0" applyNumberFormat="1" applyFont="1" applyFill="1" applyBorder="1" applyAlignment="1">
      <alignment horizontal="center" vertical="center" wrapText="1"/>
    </xf>
    <xf numFmtId="2" fontId="14" fillId="6" borderId="15" xfId="0" applyNumberFormat="1" applyFont="1" applyFill="1" applyBorder="1" applyAlignment="1">
      <alignment horizontal="center" vertical="center" wrapText="1"/>
    </xf>
    <xf numFmtId="2" fontId="14" fillId="6" borderId="6" xfId="0" applyNumberFormat="1" applyFont="1" applyFill="1" applyBorder="1" applyAlignment="1">
      <alignment horizontal="center" vertical="center" wrapText="1"/>
    </xf>
    <xf numFmtId="2" fontId="8" fillId="6" borderId="6" xfId="0" applyNumberFormat="1" applyFont="1" applyFill="1" applyBorder="1" applyAlignment="1">
      <alignment horizontal="center" vertical="center" wrapText="1"/>
    </xf>
    <xf numFmtId="1" fontId="14" fillId="6" borderId="4" xfId="0" applyNumberFormat="1" applyFont="1" applyFill="1" applyBorder="1" applyAlignment="1">
      <alignment horizontal="center" vertical="center" wrapText="1"/>
    </xf>
    <xf numFmtId="2" fontId="14" fillId="6" borderId="2" xfId="0" applyNumberFormat="1" applyFont="1" applyFill="1" applyBorder="1" applyAlignment="1">
      <alignment horizontal="center" vertical="center" wrapText="1"/>
    </xf>
    <xf numFmtId="2" fontId="8" fillId="6" borderId="2" xfId="0" applyNumberFormat="1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horizontal="center" vertical="center" wrapText="1"/>
    </xf>
    <xf numFmtId="2" fontId="8" fillId="6" borderId="15" xfId="0" applyNumberFormat="1" applyFont="1" applyFill="1" applyBorder="1" applyAlignment="1">
      <alignment horizontal="center" vertical="center" wrapText="1"/>
    </xf>
    <xf numFmtId="2" fontId="8" fillId="6" borderId="5" xfId="0" applyNumberFormat="1" applyFont="1" applyFill="1" applyBorder="1" applyAlignment="1">
      <alignment horizontal="center" vertical="center" wrapText="1"/>
    </xf>
    <xf numFmtId="2" fontId="6" fillId="5" borderId="16" xfId="0" applyNumberFormat="1" applyFont="1" applyFill="1" applyBorder="1" applyAlignment="1">
      <alignment horizontal="center" vertical="center" wrapText="1"/>
    </xf>
    <xf numFmtId="2" fontId="12" fillId="5" borderId="27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2" fontId="7" fillId="0" borderId="3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2" fontId="7" fillId="0" borderId="39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 wrapText="1"/>
    </xf>
    <xf numFmtId="2" fontId="7" fillId="0" borderId="35" xfId="0" applyNumberFormat="1" applyFont="1" applyBorder="1" applyAlignment="1">
      <alignment horizontal="center" vertical="center" wrapText="1"/>
    </xf>
    <xf numFmtId="2" fontId="6" fillId="0" borderId="35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1" fontId="7" fillId="0" borderId="14" xfId="0" applyNumberFormat="1" applyFont="1" applyBorder="1" applyAlignment="1">
      <alignment horizontal="center" vertical="center" wrapText="1"/>
    </xf>
    <xf numFmtId="2" fontId="12" fillId="0" borderId="36" xfId="0" applyNumberFormat="1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2" fontId="8" fillId="5" borderId="37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2" fontId="8" fillId="5" borderId="3" xfId="0" applyNumberFormat="1" applyFont="1" applyFill="1" applyBorder="1" applyAlignment="1">
      <alignment horizontal="center" vertical="center" wrapText="1"/>
    </xf>
    <xf numFmtId="2" fontId="8" fillId="5" borderId="15" xfId="0" applyNumberFormat="1" applyFont="1" applyFill="1" applyBorder="1" applyAlignment="1">
      <alignment horizontal="center" vertical="center" wrapText="1"/>
    </xf>
    <xf numFmtId="2" fontId="8" fillId="5" borderId="6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2" fontId="8" fillId="5" borderId="5" xfId="0" applyNumberFormat="1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2" fontId="7" fillId="0" borderId="29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2" fontId="14" fillId="0" borderId="37" xfId="0" applyNumberFormat="1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8" fillId="0" borderId="3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40" xfId="0" applyNumberFormat="1" applyFont="1" applyFill="1" applyBorder="1" applyAlignment="1">
      <alignment horizontal="center" vertical="center" wrapText="1"/>
    </xf>
    <xf numFmtId="0" fontId="7" fillId="6" borderId="4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2" fontId="7" fillId="6" borderId="42" xfId="0" applyNumberFormat="1" applyFont="1" applyFill="1" applyBorder="1" applyAlignment="1">
      <alignment horizontal="center" vertical="center" wrapText="1"/>
    </xf>
    <xf numFmtId="1" fontId="7" fillId="6" borderId="42" xfId="0" applyNumberFormat="1" applyFont="1" applyFill="1" applyBorder="1" applyAlignment="1">
      <alignment horizontal="center" vertical="center" wrapText="1"/>
    </xf>
    <xf numFmtId="2" fontId="7" fillId="6" borderId="43" xfId="0" applyNumberFormat="1" applyFont="1" applyFill="1" applyBorder="1" applyAlignment="1">
      <alignment horizontal="center" vertical="center" wrapText="1"/>
    </xf>
    <xf numFmtId="2" fontId="7" fillId="6" borderId="44" xfId="0" applyNumberFormat="1" applyFont="1" applyFill="1" applyBorder="1" applyAlignment="1">
      <alignment horizontal="center" vertical="center" wrapText="1"/>
    </xf>
    <xf numFmtId="0" fontId="7" fillId="6" borderId="45" xfId="0" applyFont="1" applyFill="1" applyBorder="1" applyAlignment="1">
      <alignment horizontal="center" vertical="center" wrapText="1"/>
    </xf>
    <xf numFmtId="1" fontId="7" fillId="6" borderId="44" xfId="0" applyNumberFormat="1" applyFont="1" applyFill="1" applyBorder="1" applyAlignment="1">
      <alignment horizontal="center" vertical="center" wrapText="1"/>
    </xf>
    <xf numFmtId="2" fontId="6" fillId="6" borderId="46" xfId="0" applyNumberFormat="1" applyFont="1" applyFill="1" applyBorder="1" applyAlignment="1">
      <alignment horizontal="center" vertical="center" wrapText="1"/>
    </xf>
    <xf numFmtId="2" fontId="7" fillId="6" borderId="47" xfId="0" applyNumberFormat="1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49" fontId="6" fillId="5" borderId="42" xfId="0" applyNumberFormat="1" applyFont="1" applyFill="1" applyBorder="1" applyAlignment="1">
      <alignment horizontal="center" vertical="center" wrapText="1"/>
    </xf>
    <xf numFmtId="2" fontId="6" fillId="5" borderId="42" xfId="0" applyNumberFormat="1" applyFont="1" applyFill="1" applyBorder="1" applyAlignment="1">
      <alignment horizontal="center" vertical="center" wrapText="1"/>
    </xf>
    <xf numFmtId="1" fontId="6" fillId="5" borderId="42" xfId="0" applyNumberFormat="1" applyFont="1" applyFill="1" applyBorder="1" applyAlignment="1">
      <alignment horizontal="center" vertical="center" wrapText="1"/>
    </xf>
    <xf numFmtId="2" fontId="6" fillId="5" borderId="43" xfId="0" applyNumberFormat="1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2" fontId="6" fillId="5" borderId="44" xfId="0" applyNumberFormat="1" applyFont="1" applyFill="1" applyBorder="1" applyAlignment="1">
      <alignment horizontal="center" vertical="center" wrapText="1"/>
    </xf>
    <xf numFmtId="1" fontId="6" fillId="5" borderId="44" xfId="0" applyNumberFormat="1" applyFont="1" applyFill="1" applyBorder="1" applyAlignment="1">
      <alignment horizontal="center" vertical="center" wrapText="1"/>
    </xf>
    <xf numFmtId="2" fontId="6" fillId="5" borderId="47" xfId="0" applyNumberFormat="1" applyFont="1" applyFill="1" applyBorder="1" applyAlignment="1">
      <alignment horizontal="center" vertical="center" wrapText="1"/>
    </xf>
    <xf numFmtId="2" fontId="12" fillId="5" borderId="48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2" fontId="7" fillId="0" borderId="33" xfId="0" applyNumberFormat="1" applyFont="1" applyBorder="1" applyAlignment="1">
      <alignment horizontal="center" vertical="center" wrapText="1"/>
    </xf>
    <xf numFmtId="2" fontId="7" fillId="0" borderId="34" xfId="0" applyNumberFormat="1" applyFont="1" applyBorder="1" applyAlignment="1">
      <alignment horizontal="center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center" wrapText="1"/>
    </xf>
    <xf numFmtId="2" fontId="7" fillId="0" borderId="32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1" fontId="7" fillId="0" borderId="32" xfId="0" applyNumberFormat="1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2" fontId="12" fillId="0" borderId="49" xfId="0" applyNumberFormat="1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0" fontId="16" fillId="0" borderId="14" xfId="0" applyFont="1" applyBorder="1"/>
    <xf numFmtId="0" fontId="16" fillId="0" borderId="50" xfId="0" applyFont="1" applyBorder="1"/>
    <xf numFmtId="0" fontId="16" fillId="0" borderId="9" xfId="0" applyFont="1" applyBorder="1"/>
    <xf numFmtId="49" fontId="8" fillId="4" borderId="4" xfId="0" applyNumberFormat="1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0" fontId="15" fillId="3" borderId="5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2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8" fillId="4" borderId="5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14" fillId="6" borderId="5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95"/>
  <sheetViews>
    <sheetView tabSelected="1" workbookViewId="0">
      <selection activeCell="A2" sqref="A2"/>
    </sheetView>
  </sheetViews>
  <sheetFormatPr defaultRowHeight="14.25"/>
  <cols>
    <col min="1" max="2" width="9" style="5" customWidth="1"/>
    <col min="3" max="3" width="18.28515625" style="6" customWidth="1"/>
    <col min="4" max="4" width="15" style="5" customWidth="1"/>
    <col min="5" max="5" width="7.28515625" style="5" customWidth="1"/>
    <col min="6" max="6" width="8.42578125" style="5" customWidth="1"/>
    <col min="7" max="7" width="5.5703125" style="5" customWidth="1"/>
    <col min="8" max="8" width="3.5703125" style="5" bestFit="1" customWidth="1"/>
    <col min="9" max="9" width="5.5703125" style="5" customWidth="1"/>
    <col min="10" max="10" width="7.28515625" style="5" customWidth="1"/>
    <col min="11" max="12" width="11.28515625" style="5" customWidth="1"/>
    <col min="13" max="13" width="11" style="5" customWidth="1"/>
    <col min="14" max="14" width="11.28515625" style="5" customWidth="1"/>
    <col min="15" max="15" width="11.7109375" style="5" customWidth="1"/>
    <col min="16" max="16" width="11" style="5" customWidth="1"/>
    <col min="17" max="17" width="11.28515625" style="5" customWidth="1"/>
    <col min="18" max="18" width="12.28515625" style="5" customWidth="1"/>
    <col min="19" max="19" width="15" style="5" customWidth="1"/>
    <col min="20" max="16384" width="9.140625" style="5"/>
  </cols>
  <sheetData>
    <row r="1" spans="1:19" s="9" customFormat="1" ht="18" customHeight="1">
      <c r="A1" s="22" t="s">
        <v>131</v>
      </c>
      <c r="B1" s="2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s="9" customFormat="1" ht="18" customHeight="1">
      <c r="A2" s="7"/>
      <c r="B2" s="7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9" customFormat="1" ht="18" customHeight="1">
      <c r="A3" s="48" t="s">
        <v>13</v>
      </c>
      <c r="B3" s="48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0"/>
      <c r="O3" s="50"/>
      <c r="P3" s="50"/>
      <c r="Q3" s="13"/>
      <c r="R3" s="13"/>
      <c r="S3" s="13"/>
    </row>
    <row r="4" spans="1:19" s="9" customFormat="1" ht="18" customHeight="1">
      <c r="A4" s="48"/>
      <c r="B4" s="48"/>
      <c r="C4" s="49"/>
      <c r="D4" s="49"/>
      <c r="E4" s="49"/>
      <c r="F4" s="49"/>
      <c r="G4" s="49"/>
      <c r="H4" s="49"/>
      <c r="I4" s="49"/>
      <c r="J4" s="49"/>
      <c r="K4" s="49"/>
      <c r="L4" s="50"/>
      <c r="M4" s="50"/>
      <c r="N4" s="50"/>
      <c r="O4" s="50"/>
      <c r="P4" s="50"/>
      <c r="Q4" s="13"/>
      <c r="R4" s="13"/>
      <c r="S4" s="13"/>
    </row>
    <row r="5" spans="1:19" s="9" customFormat="1" ht="18" customHeight="1">
      <c r="A5" s="48" t="s">
        <v>16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0"/>
      <c r="O5" s="50"/>
      <c r="P5" s="50"/>
      <c r="Q5" s="13"/>
      <c r="R5" s="13"/>
      <c r="S5" s="13"/>
    </row>
    <row r="6" spans="1:19" s="9" customFormat="1" ht="18" customHeight="1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50"/>
      <c r="O6" s="50"/>
      <c r="P6" s="50"/>
      <c r="Q6" s="13"/>
      <c r="R6" s="13"/>
      <c r="S6" s="13"/>
    </row>
    <row r="7" spans="1:19" s="9" customFormat="1" ht="18" customHeight="1">
      <c r="A7" s="48" t="s">
        <v>105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50"/>
      <c r="O7" s="50"/>
      <c r="P7" s="50"/>
      <c r="Q7" s="13"/>
      <c r="R7" s="13"/>
      <c r="S7" s="13"/>
    </row>
    <row r="8" spans="1:19" s="9" customFormat="1" ht="18" customHeight="1">
      <c r="A8" s="48" t="s">
        <v>22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13"/>
      <c r="R8" s="13"/>
      <c r="S8" s="13"/>
    </row>
    <row r="9" spans="1:19" s="9" customFormat="1" ht="18" customHeight="1">
      <c r="A9" s="48" t="s">
        <v>14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0"/>
      <c r="O9" s="50"/>
      <c r="P9" s="50"/>
      <c r="Q9" s="13"/>
      <c r="R9" s="13"/>
      <c r="S9" s="13"/>
    </row>
    <row r="10" spans="1:19" s="9" customFormat="1" ht="18" customHeight="1">
      <c r="A10" s="48" t="s">
        <v>17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50"/>
      <c r="O10" s="50"/>
      <c r="P10" s="50"/>
      <c r="Q10" s="13"/>
      <c r="R10" s="13"/>
      <c r="S10" s="13"/>
    </row>
    <row r="11" spans="1:19" s="9" customFormat="1" ht="18" customHeight="1">
      <c r="A11" s="48" t="s">
        <v>18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50"/>
      <c r="O11" s="50"/>
      <c r="P11" s="50"/>
      <c r="Q11" s="13"/>
      <c r="R11" s="13"/>
      <c r="S11" s="13"/>
    </row>
    <row r="12" spans="1:19" s="9" customFormat="1" ht="18" customHeight="1">
      <c r="A12" s="48" t="s">
        <v>19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50"/>
      <c r="O12" s="50"/>
      <c r="P12" s="50"/>
      <c r="Q12" s="13"/>
      <c r="R12" s="13"/>
      <c r="S12" s="13"/>
    </row>
    <row r="13" spans="1:19" s="9" customFormat="1" ht="18" customHeight="1">
      <c r="A13" s="48" t="s">
        <v>20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0"/>
      <c r="O13" s="50"/>
      <c r="P13" s="50"/>
      <c r="Q13" s="13"/>
      <c r="R13" s="13"/>
      <c r="S13" s="13"/>
    </row>
    <row r="14" spans="1:19" s="9" customFormat="1" ht="18" customHeight="1">
      <c r="A14" s="48" t="s">
        <v>108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50"/>
      <c r="O14" s="50"/>
      <c r="P14" s="50"/>
      <c r="Q14" s="13"/>
      <c r="R14" s="13"/>
      <c r="S14" s="13"/>
    </row>
    <row r="15" spans="1:19" s="9" customFormat="1" ht="18" customHeight="1">
      <c r="A15" s="48" t="s">
        <v>21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/>
      <c r="O15" s="50"/>
      <c r="P15" s="50"/>
      <c r="Q15" s="13"/>
      <c r="R15" s="13"/>
      <c r="S15" s="13"/>
    </row>
    <row r="16" spans="1:19" s="9" customFormat="1" ht="18" customHeight="1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50"/>
      <c r="O16" s="50"/>
      <c r="P16" s="50"/>
      <c r="Q16" s="13"/>
      <c r="R16" s="13"/>
      <c r="S16" s="13"/>
    </row>
    <row r="17" spans="1:19" s="9" customFormat="1" ht="18" customHeight="1">
      <c r="A17" s="48" t="s">
        <v>23</v>
      </c>
      <c r="B17" s="48"/>
      <c r="C17" s="48" t="s">
        <v>24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0"/>
      <c r="O17" s="50"/>
      <c r="P17" s="50"/>
      <c r="Q17" s="13"/>
      <c r="R17" s="13"/>
      <c r="S17" s="13"/>
    </row>
    <row r="18" spans="1:19" s="9" customFormat="1" ht="18" customHeight="1">
      <c r="A18" s="48" t="s">
        <v>25</v>
      </c>
      <c r="B18" s="48"/>
      <c r="C18" s="48" t="s">
        <v>26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50"/>
      <c r="O18" s="50"/>
      <c r="P18" s="50"/>
      <c r="Q18" s="13"/>
      <c r="R18" s="13"/>
      <c r="S18" s="13"/>
    </row>
    <row r="19" spans="1:19" s="9" customFormat="1" ht="18" customHeight="1">
      <c r="A19" s="48"/>
      <c r="B19" s="48"/>
      <c r="C19" s="48" t="s">
        <v>27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50"/>
      <c r="O19" s="50"/>
      <c r="P19" s="50"/>
      <c r="Q19" s="13"/>
      <c r="R19" s="13"/>
      <c r="S19" s="13"/>
    </row>
    <row r="20" spans="1:19" s="9" customFormat="1" ht="18" customHeight="1">
      <c r="A20" s="48" t="s">
        <v>28</v>
      </c>
      <c r="B20" s="48"/>
      <c r="C20" s="48" t="s">
        <v>109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50"/>
      <c r="O20" s="50"/>
      <c r="P20" s="50"/>
      <c r="Q20" s="13"/>
      <c r="R20" s="13"/>
      <c r="S20" s="13"/>
    </row>
    <row r="21" spans="1:19" s="9" customFormat="1" ht="18" customHeight="1">
      <c r="A21" s="48" t="s">
        <v>29</v>
      </c>
      <c r="B21" s="48"/>
      <c r="C21" s="48" t="s">
        <v>30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50"/>
      <c r="O21" s="50"/>
      <c r="P21" s="50"/>
      <c r="Q21" s="13"/>
      <c r="R21" s="13"/>
      <c r="S21" s="13"/>
    </row>
    <row r="22" spans="1:19" s="9" customFormat="1" ht="18" customHeight="1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50"/>
      <c r="O22" s="50"/>
      <c r="P22" s="50"/>
      <c r="Q22" s="13"/>
      <c r="R22" s="13"/>
      <c r="S22" s="13"/>
    </row>
    <row r="23" spans="1:19" s="9" customFormat="1" ht="18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50"/>
      <c r="O23" s="50"/>
      <c r="P23" s="50"/>
      <c r="Q23" s="13"/>
      <c r="R23" s="13"/>
      <c r="S23" s="13"/>
    </row>
    <row r="24" spans="1:19" s="9" customFormat="1" ht="18" customHeigh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50"/>
      <c r="O24" s="50"/>
      <c r="P24" s="50"/>
      <c r="Q24" s="13"/>
      <c r="R24" s="13"/>
      <c r="S24" s="13"/>
    </row>
    <row r="25" spans="1:19" s="9" customFormat="1" ht="18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50"/>
      <c r="O25" s="50"/>
      <c r="P25" s="50"/>
      <c r="Q25" s="13"/>
      <c r="R25" s="13"/>
      <c r="S25" s="13"/>
    </row>
    <row r="26" spans="1:19" s="9" customFormat="1" ht="18" customHeight="1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0"/>
      <c r="O26" s="50"/>
      <c r="P26" s="50"/>
      <c r="Q26" s="13"/>
      <c r="R26" s="13"/>
      <c r="S26" s="13"/>
    </row>
    <row r="27" spans="1:19" s="9" customFormat="1" ht="12.75" customHeight="1" thickBot="1">
      <c r="A27" s="7"/>
      <c r="B27" s="7"/>
      <c r="C27" s="8"/>
    </row>
    <row r="28" spans="1:19" s="1" customFormat="1" ht="60" customHeight="1" thickTop="1" thickBot="1">
      <c r="A28" s="10" t="s">
        <v>7</v>
      </c>
      <c r="B28" s="15" t="s">
        <v>110</v>
      </c>
      <c r="C28" s="11" t="s">
        <v>0</v>
      </c>
      <c r="D28" s="12" t="s">
        <v>3</v>
      </c>
      <c r="E28" s="12" t="s">
        <v>123</v>
      </c>
      <c r="F28" s="12" t="s">
        <v>1</v>
      </c>
      <c r="G28" s="358" t="s">
        <v>2</v>
      </c>
      <c r="H28" s="359"/>
      <c r="I28" s="359"/>
      <c r="J28" s="54" t="s">
        <v>66</v>
      </c>
      <c r="K28" s="17" t="s">
        <v>4</v>
      </c>
      <c r="L28" s="17" t="s">
        <v>100</v>
      </c>
      <c r="M28" s="15" t="s">
        <v>5</v>
      </c>
      <c r="N28" s="12" t="s">
        <v>96</v>
      </c>
      <c r="O28" s="12" t="s">
        <v>99</v>
      </c>
      <c r="P28" s="12" t="s">
        <v>6</v>
      </c>
      <c r="Q28" s="14" t="s">
        <v>97</v>
      </c>
      <c r="R28" s="54" t="s">
        <v>98</v>
      </c>
      <c r="S28" s="16" t="s">
        <v>11</v>
      </c>
    </row>
    <row r="29" spans="1:19" s="84" customFormat="1" ht="15" customHeight="1" thickTop="1">
      <c r="A29" s="85">
        <v>13</v>
      </c>
      <c r="B29" s="86" t="s">
        <v>111</v>
      </c>
      <c r="C29" s="87" t="s">
        <v>43</v>
      </c>
      <c r="D29" s="88" t="s">
        <v>34</v>
      </c>
      <c r="E29" s="88">
        <v>32</v>
      </c>
      <c r="F29" s="88">
        <v>2</v>
      </c>
      <c r="G29" s="89">
        <v>2.1</v>
      </c>
      <c r="H29" s="90" t="s">
        <v>32</v>
      </c>
      <c r="I29" s="91">
        <v>1.25</v>
      </c>
      <c r="J29" s="92" t="s">
        <v>67</v>
      </c>
      <c r="K29" s="93"/>
      <c r="L29" s="93">
        <f t="shared" ref="L29:L36" si="0">PRODUCT(F29,K29)</f>
        <v>2</v>
      </c>
      <c r="M29" s="94">
        <v>350</v>
      </c>
      <c r="N29" s="95"/>
      <c r="O29" s="95">
        <f t="shared" ref="O29:O36" si="1">PRODUCT(F29,N29)</f>
        <v>2</v>
      </c>
      <c r="P29" s="96">
        <v>210</v>
      </c>
      <c r="Q29" s="91"/>
      <c r="R29" s="97">
        <f t="shared" ref="R29:R36" si="2">PRODUCT(F29,Q29)</f>
        <v>2</v>
      </c>
      <c r="S29" s="98">
        <f t="shared" ref="S29:S37" si="3">SUM(L29,O29,R29)</f>
        <v>6</v>
      </c>
    </row>
    <row r="30" spans="1:19" s="84" customFormat="1" ht="15" customHeight="1">
      <c r="A30" s="85">
        <v>14</v>
      </c>
      <c r="B30" s="86" t="s">
        <v>111</v>
      </c>
      <c r="C30" s="87" t="s">
        <v>44</v>
      </c>
      <c r="D30" s="88" t="s">
        <v>34</v>
      </c>
      <c r="E30" s="88">
        <v>34</v>
      </c>
      <c r="F30" s="88">
        <v>2</v>
      </c>
      <c r="G30" s="89">
        <v>1.5</v>
      </c>
      <c r="H30" s="90" t="s">
        <v>32</v>
      </c>
      <c r="I30" s="91">
        <v>1.6</v>
      </c>
      <c r="J30" s="92" t="s">
        <v>68</v>
      </c>
      <c r="K30" s="93"/>
      <c r="L30" s="93">
        <f t="shared" si="0"/>
        <v>2</v>
      </c>
      <c r="M30" s="94">
        <v>350</v>
      </c>
      <c r="N30" s="95"/>
      <c r="O30" s="95">
        <f t="shared" si="1"/>
        <v>2</v>
      </c>
      <c r="P30" s="96">
        <v>210</v>
      </c>
      <c r="Q30" s="91"/>
      <c r="R30" s="97">
        <f t="shared" si="2"/>
        <v>2</v>
      </c>
      <c r="S30" s="98">
        <f t="shared" si="3"/>
        <v>6</v>
      </c>
    </row>
    <row r="31" spans="1:19" s="84" customFormat="1" ht="15" customHeight="1">
      <c r="A31" s="99">
        <v>15</v>
      </c>
      <c r="B31" s="86" t="s">
        <v>111</v>
      </c>
      <c r="C31" s="87" t="s">
        <v>44</v>
      </c>
      <c r="D31" s="100" t="s">
        <v>31</v>
      </c>
      <c r="E31" s="100">
        <v>32</v>
      </c>
      <c r="F31" s="100">
        <v>2</v>
      </c>
      <c r="G31" s="101">
        <v>1</v>
      </c>
      <c r="H31" s="102" t="s">
        <v>32</v>
      </c>
      <c r="I31" s="103">
        <v>1.6</v>
      </c>
      <c r="J31" s="104" t="s">
        <v>68</v>
      </c>
      <c r="K31" s="105"/>
      <c r="L31" s="93">
        <f t="shared" si="0"/>
        <v>2</v>
      </c>
      <c r="M31" s="106">
        <v>350</v>
      </c>
      <c r="N31" s="107"/>
      <c r="O31" s="95">
        <f t="shared" si="1"/>
        <v>2</v>
      </c>
      <c r="P31" s="108">
        <v>210</v>
      </c>
      <c r="Q31" s="103"/>
      <c r="R31" s="97">
        <f t="shared" si="2"/>
        <v>2</v>
      </c>
      <c r="S31" s="98">
        <f t="shared" si="3"/>
        <v>6</v>
      </c>
    </row>
    <row r="32" spans="1:19" s="84" customFormat="1" ht="15" customHeight="1">
      <c r="A32" s="85">
        <v>16</v>
      </c>
      <c r="B32" s="86" t="s">
        <v>111</v>
      </c>
      <c r="C32" s="87" t="s">
        <v>44</v>
      </c>
      <c r="D32" s="88" t="s">
        <v>31</v>
      </c>
      <c r="E32" s="88">
        <v>32</v>
      </c>
      <c r="F32" s="88">
        <v>2</v>
      </c>
      <c r="G32" s="89">
        <v>0.85</v>
      </c>
      <c r="H32" s="90" t="s">
        <v>32</v>
      </c>
      <c r="I32" s="91">
        <v>1.2</v>
      </c>
      <c r="J32" s="92" t="s">
        <v>68</v>
      </c>
      <c r="K32" s="93"/>
      <c r="L32" s="93">
        <f t="shared" si="0"/>
        <v>2</v>
      </c>
      <c r="M32" s="94">
        <v>350</v>
      </c>
      <c r="N32" s="95"/>
      <c r="O32" s="95">
        <f t="shared" si="1"/>
        <v>2</v>
      </c>
      <c r="P32" s="96">
        <v>210</v>
      </c>
      <c r="Q32" s="91"/>
      <c r="R32" s="97">
        <f t="shared" si="2"/>
        <v>2</v>
      </c>
      <c r="S32" s="98">
        <f t="shared" si="3"/>
        <v>6</v>
      </c>
    </row>
    <row r="33" spans="1:19" s="84" customFormat="1" ht="15" customHeight="1">
      <c r="A33" s="85">
        <v>9</v>
      </c>
      <c r="B33" s="86" t="s">
        <v>111</v>
      </c>
      <c r="C33" s="87" t="s">
        <v>41</v>
      </c>
      <c r="D33" s="88" t="s">
        <v>36</v>
      </c>
      <c r="E33" s="88">
        <v>34</v>
      </c>
      <c r="F33" s="88">
        <v>2</v>
      </c>
      <c r="G33" s="89">
        <v>0.8</v>
      </c>
      <c r="H33" s="90" t="s">
        <v>32</v>
      </c>
      <c r="I33" s="91">
        <v>0.9</v>
      </c>
      <c r="J33" s="109" t="s">
        <v>68</v>
      </c>
      <c r="K33" s="93"/>
      <c r="L33" s="93">
        <f t="shared" si="0"/>
        <v>2</v>
      </c>
      <c r="M33" s="94">
        <v>400</v>
      </c>
      <c r="N33" s="95"/>
      <c r="O33" s="95">
        <f t="shared" si="1"/>
        <v>2</v>
      </c>
      <c r="P33" s="96">
        <v>180</v>
      </c>
      <c r="Q33" s="91"/>
      <c r="R33" s="97">
        <f t="shared" si="2"/>
        <v>2</v>
      </c>
      <c r="S33" s="98">
        <f t="shared" si="3"/>
        <v>6</v>
      </c>
    </row>
    <row r="34" spans="1:19" s="84" customFormat="1" ht="15" customHeight="1">
      <c r="A34" s="85">
        <v>10</v>
      </c>
      <c r="B34" s="86" t="s">
        <v>111</v>
      </c>
      <c r="C34" s="87" t="s">
        <v>41</v>
      </c>
      <c r="D34" s="88" t="s">
        <v>34</v>
      </c>
      <c r="E34" s="88">
        <v>34</v>
      </c>
      <c r="F34" s="88">
        <v>1</v>
      </c>
      <c r="G34" s="89">
        <v>2.1</v>
      </c>
      <c r="H34" s="90" t="s">
        <v>32</v>
      </c>
      <c r="I34" s="91">
        <v>1.4</v>
      </c>
      <c r="J34" s="109" t="s">
        <v>68</v>
      </c>
      <c r="K34" s="93"/>
      <c r="L34" s="93">
        <f t="shared" si="0"/>
        <v>1</v>
      </c>
      <c r="M34" s="94">
        <v>400</v>
      </c>
      <c r="N34" s="95"/>
      <c r="O34" s="95">
        <f t="shared" si="1"/>
        <v>1</v>
      </c>
      <c r="P34" s="96">
        <v>180</v>
      </c>
      <c r="Q34" s="91"/>
      <c r="R34" s="97">
        <f t="shared" si="2"/>
        <v>1</v>
      </c>
      <c r="S34" s="98">
        <f t="shared" si="3"/>
        <v>3</v>
      </c>
    </row>
    <row r="35" spans="1:19" s="84" customFormat="1" ht="15" customHeight="1">
      <c r="A35" s="85">
        <v>11</v>
      </c>
      <c r="B35" s="86" t="s">
        <v>111</v>
      </c>
      <c r="C35" s="87" t="s">
        <v>42</v>
      </c>
      <c r="D35" s="88" t="s">
        <v>34</v>
      </c>
      <c r="E35" s="88">
        <v>38</v>
      </c>
      <c r="F35" s="88">
        <v>5</v>
      </c>
      <c r="G35" s="89">
        <v>1.8</v>
      </c>
      <c r="H35" s="90" t="s">
        <v>32</v>
      </c>
      <c r="I35" s="91">
        <v>1.6</v>
      </c>
      <c r="J35" s="109" t="s">
        <v>68</v>
      </c>
      <c r="K35" s="93"/>
      <c r="L35" s="93">
        <f t="shared" si="0"/>
        <v>5</v>
      </c>
      <c r="M35" s="94">
        <v>400</v>
      </c>
      <c r="N35" s="95"/>
      <c r="O35" s="95">
        <f t="shared" si="1"/>
        <v>5</v>
      </c>
      <c r="P35" s="96">
        <v>240</v>
      </c>
      <c r="Q35" s="91"/>
      <c r="R35" s="97">
        <f t="shared" si="2"/>
        <v>5</v>
      </c>
      <c r="S35" s="98">
        <f t="shared" si="3"/>
        <v>15</v>
      </c>
    </row>
    <row r="36" spans="1:19" s="84" customFormat="1" ht="15" customHeight="1" thickBot="1">
      <c r="A36" s="110">
        <v>12</v>
      </c>
      <c r="B36" s="111" t="s">
        <v>111</v>
      </c>
      <c r="C36" s="112" t="s">
        <v>42</v>
      </c>
      <c r="D36" s="113" t="s">
        <v>31</v>
      </c>
      <c r="E36" s="113">
        <v>39</v>
      </c>
      <c r="F36" s="113">
        <v>5</v>
      </c>
      <c r="G36" s="114">
        <v>1.25</v>
      </c>
      <c r="H36" s="115" t="s">
        <v>32</v>
      </c>
      <c r="I36" s="116">
        <v>1.8</v>
      </c>
      <c r="J36" s="109" t="s">
        <v>68</v>
      </c>
      <c r="K36" s="117"/>
      <c r="L36" s="117">
        <f t="shared" si="0"/>
        <v>5</v>
      </c>
      <c r="M36" s="118">
        <v>400</v>
      </c>
      <c r="N36" s="119"/>
      <c r="O36" s="119">
        <f t="shared" si="1"/>
        <v>5</v>
      </c>
      <c r="P36" s="120">
        <v>240</v>
      </c>
      <c r="Q36" s="116"/>
      <c r="R36" s="185">
        <f t="shared" si="2"/>
        <v>5</v>
      </c>
      <c r="S36" s="186">
        <f t="shared" si="3"/>
        <v>15</v>
      </c>
    </row>
    <row r="37" spans="1:19" s="84" customFormat="1" ht="15" customHeight="1" thickTop="1" thickBot="1">
      <c r="A37" s="361" t="s">
        <v>115</v>
      </c>
      <c r="B37" s="362"/>
      <c r="C37" s="362"/>
      <c r="D37" s="363"/>
      <c r="E37" s="339"/>
      <c r="F37" s="202">
        <f>SUM(F29:F36)</f>
        <v>21</v>
      </c>
      <c r="G37" s="203"/>
      <c r="H37" s="204"/>
      <c r="I37" s="205"/>
      <c r="J37" s="206"/>
      <c r="K37" s="207"/>
      <c r="L37" s="207">
        <f>SUM(L29:L36)</f>
        <v>21</v>
      </c>
      <c r="M37" s="208"/>
      <c r="N37" s="209"/>
      <c r="O37" s="209">
        <f>SUM(O29:O36)</f>
        <v>21</v>
      </c>
      <c r="P37" s="210"/>
      <c r="Q37" s="205"/>
      <c r="R37" s="206">
        <f>SUM(R29:R36)</f>
        <v>21</v>
      </c>
      <c r="S37" s="211">
        <f t="shared" si="3"/>
        <v>63</v>
      </c>
    </row>
    <row r="38" spans="1:19" s="84" customFormat="1" ht="17.25" customHeight="1" thickTop="1">
      <c r="A38" s="187">
        <v>3</v>
      </c>
      <c r="B38" s="188" t="s">
        <v>112</v>
      </c>
      <c r="C38" s="189" t="s">
        <v>35</v>
      </c>
      <c r="D38" s="190" t="s">
        <v>34</v>
      </c>
      <c r="E38" s="190">
        <v>28</v>
      </c>
      <c r="F38" s="190">
        <v>2</v>
      </c>
      <c r="G38" s="191">
        <v>2.1</v>
      </c>
      <c r="H38" s="192" t="s">
        <v>32</v>
      </c>
      <c r="I38" s="193">
        <v>1.22</v>
      </c>
      <c r="J38" s="194" t="s">
        <v>68</v>
      </c>
      <c r="K38" s="195"/>
      <c r="L38" s="196">
        <f>PRODUCT(F38,K38)</f>
        <v>2</v>
      </c>
      <c r="M38" s="197">
        <v>200</v>
      </c>
      <c r="N38" s="198"/>
      <c r="O38" s="199">
        <f t="shared" ref="O38:O60" si="4">PRODUCT(F38,N38)</f>
        <v>2</v>
      </c>
      <c r="P38" s="200">
        <v>240</v>
      </c>
      <c r="Q38" s="193"/>
      <c r="R38" s="161">
        <f t="shared" ref="R38:R99" si="5">PRODUCT(F38,Q38)</f>
        <v>2</v>
      </c>
      <c r="S38" s="201">
        <f t="shared" ref="S38:S99" si="6">SUM(L38,O38,R38)</f>
        <v>6</v>
      </c>
    </row>
    <row r="39" spans="1:19" s="84" customFormat="1">
      <c r="A39" s="147">
        <v>4</v>
      </c>
      <c r="B39" s="148" t="s">
        <v>112</v>
      </c>
      <c r="C39" s="149" t="s">
        <v>35</v>
      </c>
      <c r="D39" s="150" t="s">
        <v>36</v>
      </c>
      <c r="E39" s="150">
        <v>28</v>
      </c>
      <c r="F39" s="150">
        <v>1</v>
      </c>
      <c r="G39" s="151">
        <v>1.2</v>
      </c>
      <c r="H39" s="152" t="s">
        <v>32</v>
      </c>
      <c r="I39" s="153">
        <v>1.37</v>
      </c>
      <c r="J39" s="154" t="s">
        <v>68</v>
      </c>
      <c r="K39" s="155"/>
      <c r="L39" s="156">
        <f>PRODUCT(F39,K39)</f>
        <v>1</v>
      </c>
      <c r="M39" s="157">
        <v>200</v>
      </c>
      <c r="N39" s="158"/>
      <c r="O39" s="159">
        <f t="shared" si="4"/>
        <v>1</v>
      </c>
      <c r="P39" s="160">
        <v>240</v>
      </c>
      <c r="Q39" s="153"/>
      <c r="R39" s="161">
        <f t="shared" si="5"/>
        <v>1</v>
      </c>
      <c r="S39" s="162">
        <f t="shared" si="6"/>
        <v>3</v>
      </c>
    </row>
    <row r="40" spans="1:19" s="84" customFormat="1">
      <c r="A40" s="147">
        <v>5</v>
      </c>
      <c r="B40" s="148" t="s">
        <v>112</v>
      </c>
      <c r="C40" s="149" t="s">
        <v>37</v>
      </c>
      <c r="D40" s="150" t="s">
        <v>34</v>
      </c>
      <c r="E40" s="150">
        <v>27</v>
      </c>
      <c r="F40" s="150">
        <v>3</v>
      </c>
      <c r="G40" s="151">
        <v>1.85</v>
      </c>
      <c r="H40" s="152" t="s">
        <v>32</v>
      </c>
      <c r="I40" s="153">
        <v>1.6</v>
      </c>
      <c r="J40" s="154" t="s">
        <v>68</v>
      </c>
      <c r="K40" s="155"/>
      <c r="L40" s="156">
        <f t="shared" ref="L40:L114" si="7">PRODUCT(F40,K40)</f>
        <v>3</v>
      </c>
      <c r="M40" s="157">
        <v>350</v>
      </c>
      <c r="N40" s="158"/>
      <c r="O40" s="159">
        <f t="shared" si="4"/>
        <v>3</v>
      </c>
      <c r="P40" s="160">
        <v>210</v>
      </c>
      <c r="Q40" s="153"/>
      <c r="R40" s="161">
        <f t="shared" si="5"/>
        <v>3</v>
      </c>
      <c r="S40" s="162">
        <f t="shared" si="6"/>
        <v>9</v>
      </c>
    </row>
    <row r="41" spans="1:19" s="84" customFormat="1">
      <c r="A41" s="163">
        <v>6</v>
      </c>
      <c r="B41" s="148" t="s">
        <v>112</v>
      </c>
      <c r="C41" s="164" t="s">
        <v>37</v>
      </c>
      <c r="D41" s="165" t="s">
        <v>38</v>
      </c>
      <c r="E41" s="165">
        <v>27</v>
      </c>
      <c r="F41" s="165">
        <v>1</v>
      </c>
      <c r="G41" s="166">
        <v>2.5</v>
      </c>
      <c r="H41" s="167" t="s">
        <v>32</v>
      </c>
      <c r="I41" s="168">
        <v>1.6</v>
      </c>
      <c r="J41" s="154" t="s">
        <v>68</v>
      </c>
      <c r="K41" s="156"/>
      <c r="L41" s="156">
        <f t="shared" si="7"/>
        <v>1</v>
      </c>
      <c r="M41" s="169">
        <v>350</v>
      </c>
      <c r="N41" s="159"/>
      <c r="O41" s="159">
        <f t="shared" si="4"/>
        <v>1</v>
      </c>
      <c r="P41" s="170">
        <v>210</v>
      </c>
      <c r="Q41" s="168"/>
      <c r="R41" s="161">
        <f t="shared" si="5"/>
        <v>1</v>
      </c>
      <c r="S41" s="162">
        <f t="shared" si="6"/>
        <v>3</v>
      </c>
    </row>
    <row r="42" spans="1:19" s="84" customFormat="1" ht="25.5">
      <c r="A42" s="163">
        <v>7</v>
      </c>
      <c r="B42" s="148" t="s">
        <v>112</v>
      </c>
      <c r="C42" s="164" t="s">
        <v>37</v>
      </c>
      <c r="D42" s="165" t="s">
        <v>40</v>
      </c>
      <c r="E42" s="165">
        <v>27</v>
      </c>
      <c r="F42" s="165">
        <v>1</v>
      </c>
      <c r="G42" s="166">
        <v>2.5</v>
      </c>
      <c r="H42" s="167" t="s">
        <v>32</v>
      </c>
      <c r="I42" s="168">
        <v>2.2999999999999998</v>
      </c>
      <c r="J42" s="154" t="s">
        <v>68</v>
      </c>
      <c r="K42" s="156"/>
      <c r="L42" s="156">
        <f t="shared" si="7"/>
        <v>1</v>
      </c>
      <c r="M42" s="169">
        <v>350</v>
      </c>
      <c r="N42" s="159"/>
      <c r="O42" s="159">
        <f t="shared" si="4"/>
        <v>1</v>
      </c>
      <c r="P42" s="170">
        <v>210</v>
      </c>
      <c r="Q42" s="168"/>
      <c r="R42" s="161">
        <f t="shared" si="5"/>
        <v>1</v>
      </c>
      <c r="S42" s="162">
        <f t="shared" si="6"/>
        <v>3</v>
      </c>
    </row>
    <row r="43" spans="1:19" s="84" customFormat="1">
      <c r="A43" s="163">
        <v>8</v>
      </c>
      <c r="B43" s="148" t="s">
        <v>112</v>
      </c>
      <c r="C43" s="164" t="s">
        <v>39</v>
      </c>
      <c r="D43" s="165" t="s">
        <v>36</v>
      </c>
      <c r="E43" s="165">
        <v>28</v>
      </c>
      <c r="F43" s="165">
        <v>1</v>
      </c>
      <c r="G43" s="166">
        <v>1.2</v>
      </c>
      <c r="H43" s="167" t="s">
        <v>32</v>
      </c>
      <c r="I43" s="168">
        <v>1.4</v>
      </c>
      <c r="J43" s="154" t="s">
        <v>68</v>
      </c>
      <c r="K43" s="156"/>
      <c r="L43" s="156">
        <f t="shared" si="7"/>
        <v>1</v>
      </c>
      <c r="M43" s="169">
        <v>250</v>
      </c>
      <c r="N43" s="159"/>
      <c r="O43" s="159">
        <f t="shared" si="4"/>
        <v>1</v>
      </c>
      <c r="P43" s="170">
        <v>150</v>
      </c>
      <c r="Q43" s="168"/>
      <c r="R43" s="161">
        <f t="shared" si="5"/>
        <v>1</v>
      </c>
      <c r="S43" s="162">
        <f t="shared" si="6"/>
        <v>3</v>
      </c>
    </row>
    <row r="44" spans="1:19" s="84" customFormat="1" ht="14.25" customHeight="1">
      <c r="A44" s="163">
        <v>17</v>
      </c>
      <c r="B44" s="148" t="s">
        <v>112</v>
      </c>
      <c r="C44" s="164" t="s">
        <v>45</v>
      </c>
      <c r="D44" s="165" t="s">
        <v>36</v>
      </c>
      <c r="E44" s="165">
        <v>38</v>
      </c>
      <c r="F44" s="165">
        <v>3</v>
      </c>
      <c r="G44" s="166">
        <v>2.1</v>
      </c>
      <c r="H44" s="167" t="s">
        <v>32</v>
      </c>
      <c r="I44" s="168">
        <v>1.2</v>
      </c>
      <c r="J44" s="171" t="s">
        <v>69</v>
      </c>
      <c r="K44" s="156"/>
      <c r="L44" s="156">
        <f t="shared" si="7"/>
        <v>3</v>
      </c>
      <c r="M44" s="169">
        <v>200</v>
      </c>
      <c r="N44" s="159"/>
      <c r="O44" s="159">
        <f t="shared" si="4"/>
        <v>3</v>
      </c>
      <c r="P44" s="170">
        <v>210</v>
      </c>
      <c r="Q44" s="168"/>
      <c r="R44" s="161">
        <f t="shared" si="5"/>
        <v>3</v>
      </c>
      <c r="S44" s="162">
        <f t="shared" si="6"/>
        <v>9</v>
      </c>
    </row>
    <row r="45" spans="1:19" s="84" customFormat="1" ht="15.75" customHeight="1">
      <c r="A45" s="163">
        <v>18</v>
      </c>
      <c r="B45" s="148" t="s">
        <v>112</v>
      </c>
      <c r="C45" s="164" t="s">
        <v>46</v>
      </c>
      <c r="D45" s="165" t="s">
        <v>36</v>
      </c>
      <c r="E45" s="165">
        <v>38</v>
      </c>
      <c r="F45" s="165">
        <v>1</v>
      </c>
      <c r="G45" s="166">
        <v>1.85</v>
      </c>
      <c r="H45" s="167" t="s">
        <v>32</v>
      </c>
      <c r="I45" s="168">
        <v>1.5</v>
      </c>
      <c r="J45" s="171" t="s">
        <v>67</v>
      </c>
      <c r="K45" s="156"/>
      <c r="L45" s="156">
        <f>PRODUCT(F45,K45)</f>
        <v>1</v>
      </c>
      <c r="M45" s="169">
        <v>150</v>
      </c>
      <c r="N45" s="159"/>
      <c r="O45" s="159">
        <f t="shared" si="4"/>
        <v>1</v>
      </c>
      <c r="P45" s="170">
        <v>210</v>
      </c>
      <c r="Q45" s="168"/>
      <c r="R45" s="161">
        <f t="shared" si="5"/>
        <v>1</v>
      </c>
      <c r="S45" s="162">
        <f t="shared" si="6"/>
        <v>3</v>
      </c>
    </row>
    <row r="46" spans="1:19" s="84" customFormat="1" ht="25.5" customHeight="1">
      <c r="A46" s="163">
        <v>19</v>
      </c>
      <c r="B46" s="148" t="s">
        <v>112</v>
      </c>
      <c r="C46" s="164" t="s">
        <v>47</v>
      </c>
      <c r="D46" s="165" t="s">
        <v>31</v>
      </c>
      <c r="E46" s="165">
        <v>38</v>
      </c>
      <c r="F46" s="165">
        <v>8</v>
      </c>
      <c r="G46" s="166">
        <v>1.03</v>
      </c>
      <c r="H46" s="167" t="s">
        <v>32</v>
      </c>
      <c r="I46" s="168">
        <v>1.8</v>
      </c>
      <c r="J46" s="171" t="s">
        <v>68</v>
      </c>
      <c r="K46" s="156"/>
      <c r="L46" s="156">
        <f t="shared" si="7"/>
        <v>8</v>
      </c>
      <c r="M46" s="169">
        <v>400</v>
      </c>
      <c r="N46" s="159"/>
      <c r="O46" s="159">
        <f t="shared" si="4"/>
        <v>8</v>
      </c>
      <c r="P46" s="170">
        <v>180</v>
      </c>
      <c r="Q46" s="168"/>
      <c r="R46" s="161">
        <f t="shared" si="5"/>
        <v>8</v>
      </c>
      <c r="S46" s="162">
        <f t="shared" si="6"/>
        <v>24</v>
      </c>
    </row>
    <row r="47" spans="1:19" s="84" customFormat="1" ht="25.5">
      <c r="A47" s="163">
        <v>20</v>
      </c>
      <c r="B47" s="148" t="s">
        <v>112</v>
      </c>
      <c r="C47" s="164" t="s">
        <v>48</v>
      </c>
      <c r="D47" s="165" t="s">
        <v>31</v>
      </c>
      <c r="E47" s="165">
        <v>38</v>
      </c>
      <c r="F47" s="165">
        <v>8</v>
      </c>
      <c r="G47" s="166">
        <v>1.3</v>
      </c>
      <c r="H47" s="167" t="s">
        <v>32</v>
      </c>
      <c r="I47" s="168">
        <v>1.95</v>
      </c>
      <c r="J47" s="171" t="s">
        <v>68</v>
      </c>
      <c r="K47" s="156"/>
      <c r="L47" s="156">
        <f t="shared" si="7"/>
        <v>8</v>
      </c>
      <c r="M47" s="169">
        <v>400</v>
      </c>
      <c r="N47" s="159"/>
      <c r="O47" s="159">
        <f t="shared" si="4"/>
        <v>8</v>
      </c>
      <c r="P47" s="170">
        <v>240</v>
      </c>
      <c r="Q47" s="168"/>
      <c r="R47" s="161">
        <f t="shared" si="5"/>
        <v>8</v>
      </c>
      <c r="S47" s="162">
        <f t="shared" si="6"/>
        <v>24</v>
      </c>
    </row>
    <row r="48" spans="1:19" s="84" customFormat="1" ht="25.5">
      <c r="A48" s="163">
        <v>21</v>
      </c>
      <c r="B48" s="148" t="s">
        <v>112</v>
      </c>
      <c r="C48" s="164" t="s">
        <v>49</v>
      </c>
      <c r="D48" s="165" t="s">
        <v>50</v>
      </c>
      <c r="E48" s="165">
        <v>38</v>
      </c>
      <c r="F48" s="165">
        <v>1</v>
      </c>
      <c r="G48" s="166">
        <v>2.8</v>
      </c>
      <c r="H48" s="167" t="s">
        <v>32</v>
      </c>
      <c r="I48" s="168">
        <v>2.2999999999999998</v>
      </c>
      <c r="J48" s="171" t="s">
        <v>68</v>
      </c>
      <c r="K48" s="156"/>
      <c r="L48" s="156">
        <f t="shared" si="7"/>
        <v>1</v>
      </c>
      <c r="M48" s="169">
        <v>350</v>
      </c>
      <c r="N48" s="159"/>
      <c r="O48" s="159">
        <f t="shared" si="4"/>
        <v>1</v>
      </c>
      <c r="P48" s="170">
        <v>240</v>
      </c>
      <c r="Q48" s="168"/>
      <c r="R48" s="161">
        <f t="shared" si="5"/>
        <v>1</v>
      </c>
      <c r="S48" s="162">
        <f t="shared" si="6"/>
        <v>3</v>
      </c>
    </row>
    <row r="49" spans="1:19" s="84" customFormat="1" ht="16.5" customHeight="1">
      <c r="A49" s="163">
        <v>22</v>
      </c>
      <c r="B49" s="148" t="s">
        <v>112</v>
      </c>
      <c r="C49" s="164" t="s">
        <v>49</v>
      </c>
      <c r="D49" s="165" t="s">
        <v>34</v>
      </c>
      <c r="E49" s="165">
        <v>38</v>
      </c>
      <c r="F49" s="165">
        <v>1</v>
      </c>
      <c r="G49" s="166">
        <v>1.8</v>
      </c>
      <c r="H49" s="167" t="s">
        <v>32</v>
      </c>
      <c r="I49" s="168">
        <v>1.6</v>
      </c>
      <c r="J49" s="171" t="s">
        <v>68</v>
      </c>
      <c r="K49" s="156"/>
      <c r="L49" s="156">
        <f t="shared" si="7"/>
        <v>1</v>
      </c>
      <c r="M49" s="169">
        <v>350</v>
      </c>
      <c r="N49" s="159"/>
      <c r="O49" s="159">
        <f t="shared" si="4"/>
        <v>1</v>
      </c>
      <c r="P49" s="170">
        <v>240</v>
      </c>
      <c r="Q49" s="168"/>
      <c r="R49" s="161">
        <f t="shared" si="5"/>
        <v>1</v>
      </c>
      <c r="S49" s="162">
        <f t="shared" si="6"/>
        <v>3</v>
      </c>
    </row>
    <row r="50" spans="1:19" s="84" customFormat="1" ht="15.75" customHeight="1">
      <c r="A50" s="163">
        <v>23</v>
      </c>
      <c r="B50" s="148" t="s">
        <v>112</v>
      </c>
      <c r="C50" s="164" t="s">
        <v>51</v>
      </c>
      <c r="D50" s="165" t="s">
        <v>36</v>
      </c>
      <c r="E50" s="165">
        <v>37</v>
      </c>
      <c r="F50" s="165">
        <v>2</v>
      </c>
      <c r="G50" s="166">
        <v>2</v>
      </c>
      <c r="H50" s="167" t="s">
        <v>32</v>
      </c>
      <c r="I50" s="168">
        <v>1.1000000000000001</v>
      </c>
      <c r="J50" s="171" t="s">
        <v>67</v>
      </c>
      <c r="K50" s="156"/>
      <c r="L50" s="156">
        <f t="shared" si="7"/>
        <v>2</v>
      </c>
      <c r="M50" s="169">
        <v>200</v>
      </c>
      <c r="N50" s="159"/>
      <c r="O50" s="159">
        <f t="shared" si="4"/>
        <v>2</v>
      </c>
      <c r="P50" s="170">
        <v>240</v>
      </c>
      <c r="Q50" s="168"/>
      <c r="R50" s="161">
        <f t="shared" si="5"/>
        <v>2</v>
      </c>
      <c r="S50" s="162">
        <f t="shared" si="6"/>
        <v>6</v>
      </c>
    </row>
    <row r="51" spans="1:19" s="84" customFormat="1" ht="25.5">
      <c r="A51" s="163">
        <v>24</v>
      </c>
      <c r="B51" s="148" t="s">
        <v>112</v>
      </c>
      <c r="C51" s="164" t="s">
        <v>52</v>
      </c>
      <c r="D51" s="165" t="s">
        <v>31</v>
      </c>
      <c r="E51" s="165">
        <v>36</v>
      </c>
      <c r="F51" s="165">
        <v>3</v>
      </c>
      <c r="G51" s="166">
        <v>1</v>
      </c>
      <c r="H51" s="167" t="s">
        <v>32</v>
      </c>
      <c r="I51" s="168">
        <v>1.8</v>
      </c>
      <c r="J51" s="171" t="s">
        <v>67</v>
      </c>
      <c r="K51" s="156"/>
      <c r="L51" s="156">
        <f t="shared" si="7"/>
        <v>3</v>
      </c>
      <c r="M51" s="169">
        <v>400</v>
      </c>
      <c r="N51" s="159"/>
      <c r="O51" s="159">
        <f t="shared" si="4"/>
        <v>3</v>
      </c>
      <c r="P51" s="170">
        <v>240</v>
      </c>
      <c r="Q51" s="168"/>
      <c r="R51" s="161">
        <f t="shared" si="5"/>
        <v>3</v>
      </c>
      <c r="S51" s="162">
        <f t="shared" si="6"/>
        <v>9</v>
      </c>
    </row>
    <row r="52" spans="1:19" s="84" customFormat="1" ht="15" customHeight="1">
      <c r="A52" s="163">
        <v>25</v>
      </c>
      <c r="B52" s="148" t="s">
        <v>112</v>
      </c>
      <c r="C52" s="164" t="s">
        <v>53</v>
      </c>
      <c r="D52" s="165" t="s">
        <v>34</v>
      </c>
      <c r="E52" s="165">
        <v>36</v>
      </c>
      <c r="F52" s="165">
        <v>4</v>
      </c>
      <c r="G52" s="166">
        <v>1.8</v>
      </c>
      <c r="H52" s="167" t="s">
        <v>32</v>
      </c>
      <c r="I52" s="168">
        <v>1.3</v>
      </c>
      <c r="J52" s="171" t="s">
        <v>67</v>
      </c>
      <c r="K52" s="156"/>
      <c r="L52" s="156">
        <f t="shared" si="7"/>
        <v>4</v>
      </c>
      <c r="M52" s="169">
        <v>400</v>
      </c>
      <c r="N52" s="159"/>
      <c r="O52" s="159">
        <f t="shared" si="4"/>
        <v>4</v>
      </c>
      <c r="P52" s="170">
        <v>195</v>
      </c>
      <c r="Q52" s="168"/>
      <c r="R52" s="161">
        <f t="shared" si="5"/>
        <v>4</v>
      </c>
      <c r="S52" s="162">
        <f t="shared" si="6"/>
        <v>12</v>
      </c>
    </row>
    <row r="53" spans="1:19" s="84" customFormat="1" ht="14.25" customHeight="1">
      <c r="A53" s="163">
        <v>26</v>
      </c>
      <c r="B53" s="148" t="s">
        <v>112</v>
      </c>
      <c r="C53" s="164" t="s">
        <v>54</v>
      </c>
      <c r="D53" s="164" t="s">
        <v>38</v>
      </c>
      <c r="E53" s="164" t="s">
        <v>128</v>
      </c>
      <c r="F53" s="184" t="s">
        <v>55</v>
      </c>
      <c r="G53" s="166">
        <v>2.4</v>
      </c>
      <c r="H53" s="167" t="s">
        <v>32</v>
      </c>
      <c r="I53" s="168">
        <v>1.5</v>
      </c>
      <c r="J53" s="171" t="s">
        <v>67</v>
      </c>
      <c r="K53" s="156"/>
      <c r="L53" s="156">
        <f>PRODUCT(F53,K53)</f>
        <v>0</v>
      </c>
      <c r="M53" s="169">
        <v>200</v>
      </c>
      <c r="N53" s="159"/>
      <c r="O53" s="159">
        <f t="shared" si="4"/>
        <v>0</v>
      </c>
      <c r="P53" s="170">
        <v>195</v>
      </c>
      <c r="Q53" s="168"/>
      <c r="R53" s="161">
        <f t="shared" si="5"/>
        <v>0</v>
      </c>
      <c r="S53" s="162">
        <f t="shared" si="6"/>
        <v>0</v>
      </c>
    </row>
    <row r="54" spans="1:19" s="84" customFormat="1" ht="15.75" customHeight="1">
      <c r="A54" s="172">
        <v>27</v>
      </c>
      <c r="B54" s="148" t="s">
        <v>112</v>
      </c>
      <c r="C54" s="164" t="s">
        <v>56</v>
      </c>
      <c r="D54" s="173" t="s">
        <v>57</v>
      </c>
      <c r="E54" s="173">
        <v>38</v>
      </c>
      <c r="F54" s="173">
        <v>2</v>
      </c>
      <c r="G54" s="174">
        <v>0.7</v>
      </c>
      <c r="H54" s="175" t="s">
        <v>32</v>
      </c>
      <c r="I54" s="176">
        <v>1.3</v>
      </c>
      <c r="J54" s="171" t="s">
        <v>67</v>
      </c>
      <c r="K54" s="177"/>
      <c r="L54" s="156">
        <f t="shared" si="7"/>
        <v>2</v>
      </c>
      <c r="M54" s="178">
        <v>150</v>
      </c>
      <c r="N54" s="179"/>
      <c r="O54" s="159">
        <f t="shared" si="4"/>
        <v>2</v>
      </c>
      <c r="P54" s="180">
        <v>195</v>
      </c>
      <c r="Q54" s="176"/>
      <c r="R54" s="161">
        <f t="shared" si="5"/>
        <v>2</v>
      </c>
      <c r="S54" s="162">
        <f t="shared" si="6"/>
        <v>6</v>
      </c>
    </row>
    <row r="55" spans="1:19" s="84" customFormat="1" ht="27.75" customHeight="1">
      <c r="A55" s="172">
        <v>28</v>
      </c>
      <c r="B55" s="148" t="s">
        <v>112</v>
      </c>
      <c r="C55" s="164" t="s">
        <v>56</v>
      </c>
      <c r="D55" s="173" t="s">
        <v>58</v>
      </c>
      <c r="E55" s="173">
        <v>38</v>
      </c>
      <c r="F55" s="173">
        <v>1</v>
      </c>
      <c r="G55" s="174">
        <v>2.8</v>
      </c>
      <c r="H55" s="175" t="s">
        <v>32</v>
      </c>
      <c r="I55" s="176">
        <v>2.2999999999999998</v>
      </c>
      <c r="J55" s="171" t="s">
        <v>67</v>
      </c>
      <c r="K55" s="177"/>
      <c r="L55" s="156">
        <f t="shared" si="7"/>
        <v>1</v>
      </c>
      <c r="M55" s="178">
        <v>180</v>
      </c>
      <c r="N55" s="179"/>
      <c r="O55" s="159">
        <f t="shared" si="4"/>
        <v>1</v>
      </c>
      <c r="P55" s="180">
        <v>210</v>
      </c>
      <c r="Q55" s="176"/>
      <c r="R55" s="161">
        <f t="shared" si="5"/>
        <v>1</v>
      </c>
      <c r="S55" s="162">
        <f t="shared" si="6"/>
        <v>3</v>
      </c>
    </row>
    <row r="56" spans="1:19" s="84" customFormat="1" ht="26.25" customHeight="1">
      <c r="A56" s="172">
        <v>29</v>
      </c>
      <c r="B56" s="148" t="s">
        <v>112</v>
      </c>
      <c r="C56" s="164" t="s">
        <v>59</v>
      </c>
      <c r="D56" s="173" t="s">
        <v>60</v>
      </c>
      <c r="E56" s="173">
        <v>38</v>
      </c>
      <c r="F56" s="173">
        <v>1</v>
      </c>
      <c r="G56" s="174">
        <v>2.8</v>
      </c>
      <c r="H56" s="175" t="s">
        <v>32</v>
      </c>
      <c r="I56" s="176">
        <v>1.4</v>
      </c>
      <c r="J56" s="171" t="s">
        <v>67</v>
      </c>
      <c r="K56" s="177"/>
      <c r="L56" s="156">
        <f t="shared" si="7"/>
        <v>1</v>
      </c>
      <c r="M56" s="178">
        <v>180</v>
      </c>
      <c r="N56" s="179"/>
      <c r="O56" s="159">
        <f t="shared" si="4"/>
        <v>1</v>
      </c>
      <c r="P56" s="180">
        <v>210</v>
      </c>
      <c r="Q56" s="176"/>
      <c r="R56" s="161">
        <f t="shared" si="5"/>
        <v>1</v>
      </c>
      <c r="S56" s="162">
        <f t="shared" si="6"/>
        <v>3</v>
      </c>
    </row>
    <row r="57" spans="1:19" s="84" customFormat="1" ht="14.25" customHeight="1">
      <c r="A57" s="172">
        <v>30</v>
      </c>
      <c r="B57" s="148" t="s">
        <v>112</v>
      </c>
      <c r="C57" s="164" t="s">
        <v>56</v>
      </c>
      <c r="D57" s="173" t="s">
        <v>36</v>
      </c>
      <c r="E57" s="173">
        <v>38</v>
      </c>
      <c r="F57" s="173">
        <v>1</v>
      </c>
      <c r="G57" s="174">
        <v>1.5</v>
      </c>
      <c r="H57" s="175" t="s">
        <v>32</v>
      </c>
      <c r="I57" s="176">
        <v>1.4</v>
      </c>
      <c r="J57" s="171" t="s">
        <v>67</v>
      </c>
      <c r="K57" s="177"/>
      <c r="L57" s="156">
        <f t="shared" si="7"/>
        <v>1</v>
      </c>
      <c r="M57" s="178">
        <v>180</v>
      </c>
      <c r="N57" s="179"/>
      <c r="O57" s="159">
        <f t="shared" si="4"/>
        <v>1</v>
      </c>
      <c r="P57" s="180">
        <v>210</v>
      </c>
      <c r="Q57" s="176"/>
      <c r="R57" s="161">
        <f t="shared" si="5"/>
        <v>1</v>
      </c>
      <c r="S57" s="162">
        <f t="shared" si="6"/>
        <v>3</v>
      </c>
    </row>
    <row r="58" spans="1:19" s="84" customFormat="1" ht="16.5" customHeight="1">
      <c r="A58" s="172">
        <v>31</v>
      </c>
      <c r="B58" s="148" t="s">
        <v>112</v>
      </c>
      <c r="C58" s="164" t="s">
        <v>61</v>
      </c>
      <c r="D58" s="173" t="s">
        <v>57</v>
      </c>
      <c r="E58" s="173">
        <v>37</v>
      </c>
      <c r="F58" s="173">
        <v>5</v>
      </c>
      <c r="G58" s="174">
        <v>1</v>
      </c>
      <c r="H58" s="175" t="s">
        <v>32</v>
      </c>
      <c r="I58" s="176">
        <v>1.76</v>
      </c>
      <c r="J58" s="181" t="s">
        <v>68</v>
      </c>
      <c r="K58" s="177"/>
      <c r="L58" s="156">
        <f t="shared" si="7"/>
        <v>5</v>
      </c>
      <c r="M58" s="178">
        <v>300</v>
      </c>
      <c r="N58" s="179"/>
      <c r="O58" s="159">
        <f t="shared" si="4"/>
        <v>5</v>
      </c>
      <c r="P58" s="180">
        <v>180</v>
      </c>
      <c r="Q58" s="176"/>
      <c r="R58" s="161">
        <f t="shared" si="5"/>
        <v>5</v>
      </c>
      <c r="S58" s="162">
        <f t="shared" si="6"/>
        <v>15</v>
      </c>
    </row>
    <row r="59" spans="1:19" s="84" customFormat="1" ht="14.25" customHeight="1">
      <c r="A59" s="172">
        <v>32</v>
      </c>
      <c r="B59" s="148" t="s">
        <v>112</v>
      </c>
      <c r="C59" s="164" t="s">
        <v>61</v>
      </c>
      <c r="D59" s="173" t="s">
        <v>57</v>
      </c>
      <c r="E59" s="173">
        <v>38</v>
      </c>
      <c r="F59" s="173">
        <v>6</v>
      </c>
      <c r="G59" s="174">
        <v>1.2</v>
      </c>
      <c r="H59" s="175" t="s">
        <v>32</v>
      </c>
      <c r="I59" s="176">
        <v>1.4</v>
      </c>
      <c r="J59" s="181" t="s">
        <v>68</v>
      </c>
      <c r="K59" s="177"/>
      <c r="L59" s="156">
        <f t="shared" si="7"/>
        <v>6</v>
      </c>
      <c r="M59" s="178">
        <v>300</v>
      </c>
      <c r="N59" s="179"/>
      <c r="O59" s="159">
        <f t="shared" si="4"/>
        <v>6</v>
      </c>
      <c r="P59" s="180">
        <v>180</v>
      </c>
      <c r="Q59" s="176"/>
      <c r="R59" s="161">
        <f t="shared" si="5"/>
        <v>6</v>
      </c>
      <c r="S59" s="162">
        <f t="shared" si="6"/>
        <v>18</v>
      </c>
    </row>
    <row r="60" spans="1:19" s="84" customFormat="1" ht="15" customHeight="1">
      <c r="A60" s="172">
        <v>33</v>
      </c>
      <c r="B60" s="148" t="s">
        <v>112</v>
      </c>
      <c r="C60" s="164" t="s">
        <v>62</v>
      </c>
      <c r="D60" s="173" t="s">
        <v>34</v>
      </c>
      <c r="E60" s="173">
        <v>31</v>
      </c>
      <c r="F60" s="173">
        <v>2</v>
      </c>
      <c r="G60" s="174">
        <v>2.1</v>
      </c>
      <c r="H60" s="175" t="s">
        <v>32</v>
      </c>
      <c r="I60" s="176">
        <v>1.35</v>
      </c>
      <c r="J60" s="181" t="s">
        <v>68</v>
      </c>
      <c r="K60" s="177"/>
      <c r="L60" s="156">
        <f t="shared" si="7"/>
        <v>2</v>
      </c>
      <c r="M60" s="178">
        <v>400</v>
      </c>
      <c r="N60" s="179"/>
      <c r="O60" s="159">
        <f t="shared" si="4"/>
        <v>2</v>
      </c>
      <c r="P60" s="180">
        <v>210</v>
      </c>
      <c r="Q60" s="176"/>
      <c r="R60" s="161">
        <f t="shared" si="5"/>
        <v>2</v>
      </c>
      <c r="S60" s="162">
        <f t="shared" si="6"/>
        <v>6</v>
      </c>
    </row>
    <row r="61" spans="1:19" s="84" customFormat="1" ht="16.5" customHeight="1">
      <c r="A61" s="212">
        <v>34</v>
      </c>
      <c r="B61" s="148" t="s">
        <v>112</v>
      </c>
      <c r="C61" s="149" t="s">
        <v>63</v>
      </c>
      <c r="D61" s="213" t="s">
        <v>36</v>
      </c>
      <c r="E61" s="213">
        <v>37</v>
      </c>
      <c r="F61" s="213">
        <v>3</v>
      </c>
      <c r="G61" s="214">
        <v>1.9</v>
      </c>
      <c r="H61" s="215" t="s">
        <v>32</v>
      </c>
      <c r="I61" s="216">
        <v>1.5</v>
      </c>
      <c r="J61" s="217" t="s">
        <v>68</v>
      </c>
      <c r="K61" s="218"/>
      <c r="L61" s="155">
        <f t="shared" si="7"/>
        <v>3</v>
      </c>
      <c r="M61" s="219">
        <v>250</v>
      </c>
      <c r="N61" s="220"/>
      <c r="O61" s="158">
        <f t="shared" ref="O61:O99" si="8">PRODUCT(F61,N61)</f>
        <v>3</v>
      </c>
      <c r="P61" s="221">
        <v>210</v>
      </c>
      <c r="Q61" s="216"/>
      <c r="R61" s="194">
        <f t="shared" si="5"/>
        <v>3</v>
      </c>
      <c r="S61" s="222">
        <f t="shared" si="6"/>
        <v>9</v>
      </c>
    </row>
    <row r="62" spans="1:19" s="84" customFormat="1" ht="27" customHeight="1">
      <c r="A62" s="212"/>
      <c r="B62" s="148" t="s">
        <v>112</v>
      </c>
      <c r="C62" s="149" t="s">
        <v>119</v>
      </c>
      <c r="D62" s="213" t="s">
        <v>31</v>
      </c>
      <c r="E62" s="213">
        <v>38</v>
      </c>
      <c r="F62" s="213">
        <v>4</v>
      </c>
      <c r="G62" s="214">
        <v>1</v>
      </c>
      <c r="H62" s="215" t="s">
        <v>32</v>
      </c>
      <c r="I62" s="216">
        <v>1.8</v>
      </c>
      <c r="J62" s="214" t="s">
        <v>67</v>
      </c>
      <c r="K62" s="177"/>
      <c r="L62" s="155">
        <f t="shared" si="7"/>
        <v>4</v>
      </c>
      <c r="M62" s="219">
        <v>400</v>
      </c>
      <c r="N62" s="220"/>
      <c r="O62" s="158">
        <f t="shared" si="8"/>
        <v>4</v>
      </c>
      <c r="P62" s="221">
        <v>260</v>
      </c>
      <c r="Q62" s="216"/>
      <c r="R62" s="171">
        <f t="shared" si="5"/>
        <v>4</v>
      </c>
      <c r="S62" s="222">
        <f t="shared" si="6"/>
        <v>12</v>
      </c>
    </row>
    <row r="63" spans="1:19" s="84" customFormat="1" ht="16.5" customHeight="1">
      <c r="A63" s="212"/>
      <c r="B63" s="148" t="s">
        <v>112</v>
      </c>
      <c r="C63" s="149" t="s">
        <v>120</v>
      </c>
      <c r="D63" s="213" t="s">
        <v>121</v>
      </c>
      <c r="E63" s="213">
        <v>38</v>
      </c>
      <c r="F63" s="213">
        <v>4</v>
      </c>
      <c r="G63" s="214">
        <v>0.8</v>
      </c>
      <c r="H63" s="215" t="s">
        <v>32</v>
      </c>
      <c r="I63" s="216">
        <v>1.4</v>
      </c>
      <c r="J63" s="214"/>
      <c r="K63" s="177"/>
      <c r="L63" s="155">
        <f t="shared" si="7"/>
        <v>4</v>
      </c>
      <c r="M63" s="219">
        <v>0</v>
      </c>
      <c r="N63" s="220"/>
      <c r="O63" s="158">
        <f t="shared" si="8"/>
        <v>4</v>
      </c>
      <c r="P63" s="221">
        <v>0</v>
      </c>
      <c r="Q63" s="216"/>
      <c r="R63" s="171">
        <f t="shared" si="5"/>
        <v>4</v>
      </c>
      <c r="S63" s="222">
        <f t="shared" si="6"/>
        <v>12</v>
      </c>
    </row>
    <row r="64" spans="1:19" s="84" customFormat="1" ht="16.5" customHeight="1" thickBot="1">
      <c r="A64" s="299"/>
      <c r="B64" s="148" t="s">
        <v>112</v>
      </c>
      <c r="C64" s="149" t="s">
        <v>46</v>
      </c>
      <c r="D64" s="300" t="s">
        <v>121</v>
      </c>
      <c r="E64" s="300">
        <v>38</v>
      </c>
      <c r="F64" s="300">
        <v>3</v>
      </c>
      <c r="G64" s="303">
        <v>0.6</v>
      </c>
      <c r="H64" s="305" t="s">
        <v>32</v>
      </c>
      <c r="I64" s="304">
        <v>1</v>
      </c>
      <c r="J64" s="303"/>
      <c r="K64" s="308"/>
      <c r="L64" s="155">
        <f t="shared" si="7"/>
        <v>3</v>
      </c>
      <c r="M64" s="306">
        <v>0</v>
      </c>
      <c r="N64" s="301"/>
      <c r="O64" s="158">
        <f t="shared" si="8"/>
        <v>3</v>
      </c>
      <c r="P64" s="302">
        <v>0</v>
      </c>
      <c r="Q64" s="301"/>
      <c r="R64" s="307">
        <f t="shared" si="5"/>
        <v>3</v>
      </c>
      <c r="S64" s="222">
        <f t="shared" si="6"/>
        <v>9</v>
      </c>
    </row>
    <row r="65" spans="1:19" s="84" customFormat="1" ht="16.5" customHeight="1" thickTop="1" thickBot="1">
      <c r="A65" s="364" t="s">
        <v>116</v>
      </c>
      <c r="B65" s="365"/>
      <c r="C65" s="365"/>
      <c r="D65" s="366"/>
      <c r="E65" s="340"/>
      <c r="F65" s="238">
        <f>SUM(F38:F64)</f>
        <v>72</v>
      </c>
      <c r="G65" s="239"/>
      <c r="H65" s="240"/>
      <c r="I65" s="241"/>
      <c r="J65" s="242"/>
      <c r="K65" s="243"/>
      <c r="L65" s="244">
        <f>SUM(L38:L64)</f>
        <v>72</v>
      </c>
      <c r="M65" s="245"/>
      <c r="N65" s="246"/>
      <c r="O65" s="247">
        <f>SUM(O38:O64)</f>
        <v>72</v>
      </c>
      <c r="P65" s="248"/>
      <c r="Q65" s="241"/>
      <c r="R65" s="249">
        <f>SUM(R38:R64)</f>
        <v>72</v>
      </c>
      <c r="S65" s="250">
        <f t="shared" si="6"/>
        <v>216</v>
      </c>
    </row>
    <row r="66" spans="1:19" s="84" customFormat="1" ht="16.5" customHeight="1" thickTop="1">
      <c r="A66" s="223">
        <v>35</v>
      </c>
      <c r="B66" s="224" t="s">
        <v>113</v>
      </c>
      <c r="C66" s="225" t="s">
        <v>64</v>
      </c>
      <c r="D66" s="226" t="s">
        <v>36</v>
      </c>
      <c r="E66" s="226">
        <v>40</v>
      </c>
      <c r="F66" s="226">
        <v>1</v>
      </c>
      <c r="G66" s="227">
        <v>1.5</v>
      </c>
      <c r="H66" s="228" t="s">
        <v>32</v>
      </c>
      <c r="I66" s="229">
        <v>1.7</v>
      </c>
      <c r="J66" s="230" t="s">
        <v>67</v>
      </c>
      <c r="K66" s="231"/>
      <c r="L66" s="232">
        <f t="shared" si="7"/>
        <v>1</v>
      </c>
      <c r="M66" s="233">
        <v>190</v>
      </c>
      <c r="N66" s="234"/>
      <c r="O66" s="235">
        <f t="shared" si="8"/>
        <v>1</v>
      </c>
      <c r="P66" s="236">
        <v>240</v>
      </c>
      <c r="Q66" s="229"/>
      <c r="R66" s="135">
        <f t="shared" si="5"/>
        <v>1</v>
      </c>
      <c r="S66" s="237">
        <f t="shared" si="6"/>
        <v>3</v>
      </c>
    </row>
    <row r="67" spans="1:19" s="84" customFormat="1" ht="16.5" customHeight="1">
      <c r="A67" s="137">
        <v>36</v>
      </c>
      <c r="B67" s="182" t="s">
        <v>113</v>
      </c>
      <c r="C67" s="183" t="s">
        <v>64</v>
      </c>
      <c r="D67" s="138" t="s">
        <v>34</v>
      </c>
      <c r="E67" s="138">
        <v>40</v>
      </c>
      <c r="F67" s="138">
        <v>1</v>
      </c>
      <c r="G67" s="139">
        <v>1.8</v>
      </c>
      <c r="H67" s="140" t="s">
        <v>32</v>
      </c>
      <c r="I67" s="141">
        <v>1.7</v>
      </c>
      <c r="J67" s="146" t="s">
        <v>67</v>
      </c>
      <c r="K67" s="142"/>
      <c r="L67" s="130">
        <f t="shared" si="7"/>
        <v>1</v>
      </c>
      <c r="M67" s="143">
        <v>190</v>
      </c>
      <c r="N67" s="144"/>
      <c r="O67" s="133">
        <f t="shared" si="8"/>
        <v>1</v>
      </c>
      <c r="P67" s="145">
        <v>240</v>
      </c>
      <c r="Q67" s="141"/>
      <c r="R67" s="135">
        <f t="shared" si="5"/>
        <v>1</v>
      </c>
      <c r="S67" s="136">
        <f t="shared" si="6"/>
        <v>3</v>
      </c>
    </row>
    <row r="68" spans="1:19" s="84" customFormat="1" ht="16.5" customHeight="1">
      <c r="A68" s="137">
        <v>37</v>
      </c>
      <c r="B68" s="182" t="s">
        <v>113</v>
      </c>
      <c r="C68" s="183" t="s">
        <v>65</v>
      </c>
      <c r="D68" s="138" t="s">
        <v>36</v>
      </c>
      <c r="E68" s="138">
        <v>41</v>
      </c>
      <c r="F68" s="138">
        <v>2</v>
      </c>
      <c r="G68" s="139">
        <v>1.6</v>
      </c>
      <c r="H68" s="140" t="s">
        <v>32</v>
      </c>
      <c r="I68" s="141">
        <v>1.4</v>
      </c>
      <c r="J68" s="146" t="s">
        <v>67</v>
      </c>
      <c r="K68" s="142"/>
      <c r="L68" s="130">
        <f t="shared" si="7"/>
        <v>2</v>
      </c>
      <c r="M68" s="143">
        <v>150</v>
      </c>
      <c r="N68" s="144"/>
      <c r="O68" s="133">
        <f t="shared" si="8"/>
        <v>2</v>
      </c>
      <c r="P68" s="145">
        <v>240</v>
      </c>
      <c r="Q68" s="141"/>
      <c r="R68" s="135">
        <f t="shared" si="5"/>
        <v>2</v>
      </c>
      <c r="S68" s="136">
        <f t="shared" si="6"/>
        <v>6</v>
      </c>
    </row>
    <row r="69" spans="1:19" s="84" customFormat="1" ht="17.25" customHeight="1">
      <c r="A69" s="137">
        <v>38</v>
      </c>
      <c r="B69" s="182" t="s">
        <v>113</v>
      </c>
      <c r="C69" s="183" t="s">
        <v>65</v>
      </c>
      <c r="D69" s="138" t="s">
        <v>34</v>
      </c>
      <c r="E69" s="138">
        <v>41</v>
      </c>
      <c r="F69" s="138">
        <v>1</v>
      </c>
      <c r="G69" s="139">
        <v>1.8</v>
      </c>
      <c r="H69" s="140" t="s">
        <v>32</v>
      </c>
      <c r="I69" s="141">
        <v>1.2</v>
      </c>
      <c r="J69" s="146" t="s">
        <v>67</v>
      </c>
      <c r="K69" s="142"/>
      <c r="L69" s="130">
        <f t="shared" si="7"/>
        <v>1</v>
      </c>
      <c r="M69" s="143">
        <v>150</v>
      </c>
      <c r="N69" s="144"/>
      <c r="O69" s="133">
        <f t="shared" si="8"/>
        <v>1</v>
      </c>
      <c r="P69" s="145">
        <v>240</v>
      </c>
      <c r="Q69" s="141"/>
      <c r="R69" s="135">
        <f t="shared" si="5"/>
        <v>1</v>
      </c>
      <c r="S69" s="136">
        <f t="shared" si="6"/>
        <v>3</v>
      </c>
    </row>
    <row r="70" spans="1:19" s="84" customFormat="1" ht="16.5" customHeight="1">
      <c r="A70" s="137">
        <v>39</v>
      </c>
      <c r="B70" s="182" t="s">
        <v>113</v>
      </c>
      <c r="C70" s="183" t="s">
        <v>70</v>
      </c>
      <c r="D70" s="138" t="s">
        <v>36</v>
      </c>
      <c r="E70" s="138">
        <v>36</v>
      </c>
      <c r="F70" s="138">
        <v>4</v>
      </c>
      <c r="G70" s="139">
        <v>1.65</v>
      </c>
      <c r="H70" s="140" t="s">
        <v>32</v>
      </c>
      <c r="I70" s="141">
        <v>1.2</v>
      </c>
      <c r="J70" s="146" t="s">
        <v>67</v>
      </c>
      <c r="K70" s="142"/>
      <c r="L70" s="130">
        <f t="shared" si="7"/>
        <v>4</v>
      </c>
      <c r="M70" s="143">
        <v>170</v>
      </c>
      <c r="N70" s="144"/>
      <c r="O70" s="133">
        <f t="shared" si="8"/>
        <v>4</v>
      </c>
      <c r="P70" s="145">
        <v>195</v>
      </c>
      <c r="Q70" s="141"/>
      <c r="R70" s="135">
        <f t="shared" si="5"/>
        <v>4</v>
      </c>
      <c r="S70" s="136">
        <f t="shared" si="6"/>
        <v>12</v>
      </c>
    </row>
    <row r="71" spans="1:19" s="84" customFormat="1" ht="15.75" customHeight="1">
      <c r="A71" s="137">
        <v>40</v>
      </c>
      <c r="B71" s="182" t="s">
        <v>113</v>
      </c>
      <c r="C71" s="183" t="s">
        <v>71</v>
      </c>
      <c r="D71" s="138" t="s">
        <v>36</v>
      </c>
      <c r="E71" s="138">
        <v>36</v>
      </c>
      <c r="F71" s="138">
        <v>4</v>
      </c>
      <c r="G71" s="139">
        <v>1.5</v>
      </c>
      <c r="H71" s="140" t="s">
        <v>32</v>
      </c>
      <c r="I71" s="141">
        <v>1.5</v>
      </c>
      <c r="J71" s="146" t="s">
        <v>67</v>
      </c>
      <c r="K71" s="142"/>
      <c r="L71" s="130">
        <f t="shared" si="7"/>
        <v>4</v>
      </c>
      <c r="M71" s="143">
        <v>200</v>
      </c>
      <c r="N71" s="144"/>
      <c r="O71" s="133">
        <f t="shared" si="8"/>
        <v>4</v>
      </c>
      <c r="P71" s="145">
        <v>210</v>
      </c>
      <c r="Q71" s="141"/>
      <c r="R71" s="135">
        <f t="shared" si="5"/>
        <v>4</v>
      </c>
      <c r="S71" s="136">
        <f t="shared" si="6"/>
        <v>12</v>
      </c>
    </row>
    <row r="72" spans="1:19" s="84" customFormat="1" ht="15.75" customHeight="1">
      <c r="A72" s="137">
        <v>41</v>
      </c>
      <c r="B72" s="182" t="s">
        <v>113</v>
      </c>
      <c r="C72" s="183" t="s">
        <v>72</v>
      </c>
      <c r="D72" s="138" t="s">
        <v>36</v>
      </c>
      <c r="E72" s="138">
        <v>38</v>
      </c>
      <c r="F72" s="138">
        <v>4</v>
      </c>
      <c r="G72" s="139">
        <v>1.2</v>
      </c>
      <c r="H72" s="140" t="s">
        <v>32</v>
      </c>
      <c r="I72" s="141">
        <v>1.2</v>
      </c>
      <c r="J72" s="146" t="s">
        <v>68</v>
      </c>
      <c r="K72" s="142"/>
      <c r="L72" s="130">
        <f t="shared" si="7"/>
        <v>4</v>
      </c>
      <c r="M72" s="143">
        <v>200</v>
      </c>
      <c r="N72" s="144"/>
      <c r="O72" s="133">
        <f t="shared" si="8"/>
        <v>4</v>
      </c>
      <c r="P72" s="145">
        <v>210</v>
      </c>
      <c r="Q72" s="141"/>
      <c r="R72" s="135">
        <f t="shared" si="5"/>
        <v>4</v>
      </c>
      <c r="S72" s="136">
        <f t="shared" si="6"/>
        <v>12</v>
      </c>
    </row>
    <row r="73" spans="1:19" s="84" customFormat="1" ht="15" customHeight="1">
      <c r="A73" s="137">
        <v>42</v>
      </c>
      <c r="B73" s="182" t="s">
        <v>113</v>
      </c>
      <c r="C73" s="183" t="s">
        <v>72</v>
      </c>
      <c r="D73" s="138" t="s">
        <v>36</v>
      </c>
      <c r="E73" s="138">
        <v>38</v>
      </c>
      <c r="F73" s="138">
        <v>1</v>
      </c>
      <c r="G73" s="139">
        <v>1.8</v>
      </c>
      <c r="H73" s="140" t="s">
        <v>32</v>
      </c>
      <c r="I73" s="141">
        <v>1.2</v>
      </c>
      <c r="J73" s="146" t="s">
        <v>68</v>
      </c>
      <c r="K73" s="142"/>
      <c r="L73" s="130">
        <f t="shared" si="7"/>
        <v>1</v>
      </c>
      <c r="M73" s="143">
        <v>200</v>
      </c>
      <c r="N73" s="144"/>
      <c r="O73" s="133">
        <f t="shared" si="8"/>
        <v>1</v>
      </c>
      <c r="P73" s="145">
        <v>210</v>
      </c>
      <c r="Q73" s="141"/>
      <c r="R73" s="135">
        <f t="shared" si="5"/>
        <v>1</v>
      </c>
      <c r="S73" s="136">
        <f t="shared" si="6"/>
        <v>3</v>
      </c>
    </row>
    <row r="74" spans="1:19" s="84" customFormat="1" ht="15" customHeight="1">
      <c r="A74" s="137">
        <v>43</v>
      </c>
      <c r="B74" s="182" t="s">
        <v>113</v>
      </c>
      <c r="C74" s="183" t="s">
        <v>73</v>
      </c>
      <c r="D74" s="138" t="s">
        <v>34</v>
      </c>
      <c r="E74" s="138">
        <v>34</v>
      </c>
      <c r="F74" s="138">
        <v>2</v>
      </c>
      <c r="G74" s="139">
        <v>1.6</v>
      </c>
      <c r="H74" s="140" t="s">
        <v>32</v>
      </c>
      <c r="I74" s="141">
        <v>1.4</v>
      </c>
      <c r="J74" s="146" t="s">
        <v>67</v>
      </c>
      <c r="K74" s="142"/>
      <c r="L74" s="130">
        <f t="shared" si="7"/>
        <v>2</v>
      </c>
      <c r="M74" s="143">
        <v>180</v>
      </c>
      <c r="N74" s="144"/>
      <c r="O74" s="133">
        <f t="shared" si="8"/>
        <v>2</v>
      </c>
      <c r="P74" s="145">
        <v>210</v>
      </c>
      <c r="Q74" s="141"/>
      <c r="R74" s="135">
        <f t="shared" si="5"/>
        <v>2</v>
      </c>
      <c r="S74" s="136">
        <f t="shared" si="6"/>
        <v>6</v>
      </c>
    </row>
    <row r="75" spans="1:19" s="84" customFormat="1" ht="25.5" customHeight="1">
      <c r="A75" s="137">
        <v>44</v>
      </c>
      <c r="B75" s="182" t="s">
        <v>113</v>
      </c>
      <c r="C75" s="183" t="s">
        <v>73</v>
      </c>
      <c r="D75" s="138" t="s">
        <v>31</v>
      </c>
      <c r="E75" s="138">
        <v>34</v>
      </c>
      <c r="F75" s="138">
        <v>1</v>
      </c>
      <c r="G75" s="139">
        <v>1</v>
      </c>
      <c r="H75" s="140" t="s">
        <v>32</v>
      </c>
      <c r="I75" s="141">
        <v>1.4</v>
      </c>
      <c r="J75" s="146" t="s">
        <v>67</v>
      </c>
      <c r="K75" s="142"/>
      <c r="L75" s="130">
        <f t="shared" si="7"/>
        <v>1</v>
      </c>
      <c r="M75" s="143">
        <v>180</v>
      </c>
      <c r="N75" s="144"/>
      <c r="O75" s="133">
        <f t="shared" si="8"/>
        <v>1</v>
      </c>
      <c r="P75" s="145">
        <v>210</v>
      </c>
      <c r="Q75" s="141"/>
      <c r="R75" s="135">
        <f t="shared" si="5"/>
        <v>1</v>
      </c>
      <c r="S75" s="136">
        <f t="shared" si="6"/>
        <v>3</v>
      </c>
    </row>
    <row r="76" spans="1:19" s="84" customFormat="1" ht="27.75" customHeight="1">
      <c r="A76" s="137">
        <v>45</v>
      </c>
      <c r="B76" s="182" t="s">
        <v>113</v>
      </c>
      <c r="C76" s="183" t="s">
        <v>74</v>
      </c>
      <c r="D76" s="138" t="s">
        <v>31</v>
      </c>
      <c r="E76" s="138">
        <v>33</v>
      </c>
      <c r="F76" s="138">
        <v>2</v>
      </c>
      <c r="G76" s="139">
        <v>1.5</v>
      </c>
      <c r="H76" s="140" t="s">
        <v>32</v>
      </c>
      <c r="I76" s="141">
        <v>1.5</v>
      </c>
      <c r="J76" s="146" t="s">
        <v>67</v>
      </c>
      <c r="K76" s="142"/>
      <c r="L76" s="130">
        <f t="shared" si="7"/>
        <v>2</v>
      </c>
      <c r="M76" s="143">
        <v>400</v>
      </c>
      <c r="N76" s="144"/>
      <c r="O76" s="133">
        <f t="shared" si="8"/>
        <v>2</v>
      </c>
      <c r="P76" s="145">
        <v>240</v>
      </c>
      <c r="Q76" s="141"/>
      <c r="R76" s="135">
        <f t="shared" si="5"/>
        <v>2</v>
      </c>
      <c r="S76" s="136">
        <f t="shared" si="6"/>
        <v>6</v>
      </c>
    </row>
    <row r="77" spans="1:19" s="84" customFormat="1" ht="27.75" customHeight="1">
      <c r="A77" s="137">
        <v>46</v>
      </c>
      <c r="B77" s="182" t="s">
        <v>113</v>
      </c>
      <c r="C77" s="183" t="s">
        <v>74</v>
      </c>
      <c r="D77" s="138" t="s">
        <v>31</v>
      </c>
      <c r="E77" s="138">
        <v>33</v>
      </c>
      <c r="F77" s="138">
        <v>1</v>
      </c>
      <c r="G77" s="139">
        <v>1.2</v>
      </c>
      <c r="H77" s="140" t="s">
        <v>32</v>
      </c>
      <c r="I77" s="141">
        <v>1.5</v>
      </c>
      <c r="J77" s="146" t="s">
        <v>67</v>
      </c>
      <c r="K77" s="142"/>
      <c r="L77" s="130">
        <f t="shared" si="7"/>
        <v>1</v>
      </c>
      <c r="M77" s="143">
        <v>400</v>
      </c>
      <c r="N77" s="144"/>
      <c r="O77" s="133">
        <f t="shared" si="8"/>
        <v>1</v>
      </c>
      <c r="P77" s="145">
        <v>240</v>
      </c>
      <c r="Q77" s="141"/>
      <c r="R77" s="135">
        <f t="shared" si="5"/>
        <v>1</v>
      </c>
      <c r="S77" s="136">
        <f t="shared" si="6"/>
        <v>3</v>
      </c>
    </row>
    <row r="78" spans="1:19" s="84" customFormat="1" ht="16.5" customHeight="1">
      <c r="A78" s="137">
        <v>47</v>
      </c>
      <c r="B78" s="182" t="s">
        <v>113</v>
      </c>
      <c r="C78" s="183" t="s">
        <v>75</v>
      </c>
      <c r="D78" s="138" t="s">
        <v>34</v>
      </c>
      <c r="E78" s="138">
        <v>32</v>
      </c>
      <c r="F78" s="138">
        <v>2</v>
      </c>
      <c r="G78" s="139">
        <v>1.7</v>
      </c>
      <c r="H78" s="140" t="s">
        <v>32</v>
      </c>
      <c r="I78" s="141">
        <v>1.5</v>
      </c>
      <c r="J78" s="146" t="s">
        <v>68</v>
      </c>
      <c r="K78" s="142"/>
      <c r="L78" s="130">
        <f t="shared" si="7"/>
        <v>2</v>
      </c>
      <c r="M78" s="143">
        <v>350</v>
      </c>
      <c r="N78" s="144"/>
      <c r="O78" s="133">
        <f t="shared" si="8"/>
        <v>2</v>
      </c>
      <c r="P78" s="145">
        <v>240</v>
      </c>
      <c r="Q78" s="141"/>
      <c r="R78" s="135">
        <f t="shared" si="5"/>
        <v>2</v>
      </c>
      <c r="S78" s="136">
        <f t="shared" si="6"/>
        <v>6</v>
      </c>
    </row>
    <row r="79" spans="1:19" s="84" customFormat="1" ht="15.75" customHeight="1">
      <c r="A79" s="137">
        <v>48</v>
      </c>
      <c r="B79" s="182" t="s">
        <v>113</v>
      </c>
      <c r="C79" s="183" t="s">
        <v>75</v>
      </c>
      <c r="D79" s="138" t="s">
        <v>36</v>
      </c>
      <c r="E79" s="138">
        <v>32</v>
      </c>
      <c r="F79" s="138">
        <v>1</v>
      </c>
      <c r="G79" s="139">
        <v>1.5</v>
      </c>
      <c r="H79" s="140" t="s">
        <v>32</v>
      </c>
      <c r="I79" s="141">
        <v>1.7</v>
      </c>
      <c r="J79" s="146" t="s">
        <v>68</v>
      </c>
      <c r="K79" s="142"/>
      <c r="L79" s="130">
        <f t="shared" si="7"/>
        <v>1</v>
      </c>
      <c r="M79" s="143">
        <v>350</v>
      </c>
      <c r="N79" s="144"/>
      <c r="O79" s="133">
        <f t="shared" si="8"/>
        <v>1</v>
      </c>
      <c r="P79" s="145">
        <v>240</v>
      </c>
      <c r="Q79" s="141"/>
      <c r="R79" s="135">
        <f t="shared" si="5"/>
        <v>1</v>
      </c>
      <c r="S79" s="136">
        <f t="shared" si="6"/>
        <v>3</v>
      </c>
    </row>
    <row r="80" spans="1:19" s="84" customFormat="1" ht="15.75" customHeight="1">
      <c r="A80" s="137">
        <v>49</v>
      </c>
      <c r="B80" s="182" t="s">
        <v>113</v>
      </c>
      <c r="C80" s="183" t="s">
        <v>76</v>
      </c>
      <c r="D80" s="138" t="s">
        <v>34</v>
      </c>
      <c r="E80" s="138">
        <v>39</v>
      </c>
      <c r="F80" s="138">
        <v>5</v>
      </c>
      <c r="G80" s="139">
        <v>1.85</v>
      </c>
      <c r="H80" s="140" t="s">
        <v>32</v>
      </c>
      <c r="I80" s="141">
        <v>1.4</v>
      </c>
      <c r="J80" s="146" t="s">
        <v>68</v>
      </c>
      <c r="K80" s="142"/>
      <c r="L80" s="130">
        <f t="shared" si="7"/>
        <v>5</v>
      </c>
      <c r="M80" s="143">
        <v>350</v>
      </c>
      <c r="N80" s="144"/>
      <c r="O80" s="133">
        <f t="shared" si="8"/>
        <v>5</v>
      </c>
      <c r="P80" s="145">
        <v>240</v>
      </c>
      <c r="Q80" s="141"/>
      <c r="R80" s="135">
        <f t="shared" si="5"/>
        <v>5</v>
      </c>
      <c r="S80" s="136">
        <f t="shared" si="6"/>
        <v>15</v>
      </c>
    </row>
    <row r="81" spans="1:19" s="84" customFormat="1" ht="15" customHeight="1">
      <c r="A81" s="137">
        <v>50</v>
      </c>
      <c r="B81" s="182" t="s">
        <v>113</v>
      </c>
      <c r="C81" s="183" t="s">
        <v>76</v>
      </c>
      <c r="D81" s="138" t="s">
        <v>36</v>
      </c>
      <c r="E81" s="138">
        <v>39</v>
      </c>
      <c r="F81" s="138">
        <v>5</v>
      </c>
      <c r="G81" s="139">
        <v>1.45</v>
      </c>
      <c r="H81" s="140" t="s">
        <v>32</v>
      </c>
      <c r="I81" s="141">
        <v>1.5</v>
      </c>
      <c r="J81" s="146" t="s">
        <v>68</v>
      </c>
      <c r="K81" s="142"/>
      <c r="L81" s="130">
        <f t="shared" si="7"/>
        <v>5</v>
      </c>
      <c r="M81" s="143">
        <v>350</v>
      </c>
      <c r="N81" s="144"/>
      <c r="O81" s="133">
        <f t="shared" si="8"/>
        <v>5</v>
      </c>
      <c r="P81" s="145">
        <v>240</v>
      </c>
      <c r="Q81" s="141"/>
      <c r="R81" s="135">
        <f t="shared" si="5"/>
        <v>5</v>
      </c>
      <c r="S81" s="136">
        <f t="shared" si="6"/>
        <v>15</v>
      </c>
    </row>
    <row r="82" spans="1:19" s="84" customFormat="1" ht="15" customHeight="1">
      <c r="A82" s="137">
        <v>51</v>
      </c>
      <c r="B82" s="182" t="s">
        <v>113</v>
      </c>
      <c r="C82" s="183" t="s">
        <v>76</v>
      </c>
      <c r="D82" s="138" t="s">
        <v>77</v>
      </c>
      <c r="E82" s="138">
        <v>39</v>
      </c>
      <c r="F82" s="138">
        <v>1</v>
      </c>
      <c r="G82" s="139">
        <v>0.7</v>
      </c>
      <c r="H82" s="140" t="s">
        <v>32</v>
      </c>
      <c r="I82" s="141">
        <v>2.2999999999999998</v>
      </c>
      <c r="J82" s="146" t="s">
        <v>68</v>
      </c>
      <c r="K82" s="142"/>
      <c r="L82" s="130">
        <f t="shared" si="7"/>
        <v>1</v>
      </c>
      <c r="M82" s="143">
        <v>350</v>
      </c>
      <c r="N82" s="144"/>
      <c r="O82" s="133">
        <f t="shared" si="8"/>
        <v>1</v>
      </c>
      <c r="P82" s="145">
        <v>240</v>
      </c>
      <c r="Q82" s="141"/>
      <c r="R82" s="135">
        <f t="shared" si="5"/>
        <v>1</v>
      </c>
      <c r="S82" s="136">
        <f t="shared" si="6"/>
        <v>3</v>
      </c>
    </row>
    <row r="83" spans="1:19" s="84" customFormat="1">
      <c r="A83" s="121">
        <v>2</v>
      </c>
      <c r="B83" s="122" t="s">
        <v>113</v>
      </c>
      <c r="C83" s="123" t="s">
        <v>33</v>
      </c>
      <c r="D83" s="124" t="s">
        <v>34</v>
      </c>
      <c r="E83" s="124">
        <v>35</v>
      </c>
      <c r="F83" s="124">
        <v>2</v>
      </c>
      <c r="G83" s="125">
        <v>2.58</v>
      </c>
      <c r="H83" s="126" t="s">
        <v>32</v>
      </c>
      <c r="I83" s="127">
        <v>1.45</v>
      </c>
      <c r="J83" s="128" t="s">
        <v>68</v>
      </c>
      <c r="K83" s="129"/>
      <c r="L83" s="129">
        <f>PRODUCT(F83,K83)</f>
        <v>2</v>
      </c>
      <c r="M83" s="131">
        <v>400</v>
      </c>
      <c r="N83" s="132"/>
      <c r="O83" s="132">
        <f>PRODUCT(F83,N83)</f>
        <v>2</v>
      </c>
      <c r="P83" s="134">
        <v>210</v>
      </c>
      <c r="Q83" s="127"/>
      <c r="R83" s="251">
        <f>PRODUCT(F83,Q83)</f>
        <v>2</v>
      </c>
      <c r="S83" s="252">
        <f>SUM(L83,O83,R83)</f>
        <v>6</v>
      </c>
    </row>
    <row r="84" spans="1:19" s="84" customFormat="1" ht="15" thickBot="1">
      <c r="A84" s="309"/>
      <c r="B84" s="310" t="s">
        <v>113</v>
      </c>
      <c r="C84" s="311" t="s">
        <v>122</v>
      </c>
      <c r="D84" s="310" t="s">
        <v>121</v>
      </c>
      <c r="E84" s="310">
        <v>41</v>
      </c>
      <c r="F84" s="310">
        <v>2</v>
      </c>
      <c r="G84" s="314">
        <v>0.6</v>
      </c>
      <c r="H84" s="315" t="s">
        <v>32</v>
      </c>
      <c r="I84" s="316">
        <v>0.8</v>
      </c>
      <c r="J84" s="314"/>
      <c r="K84" s="318"/>
      <c r="L84" s="318">
        <f>PRODUCT(F84,K84)</f>
        <v>2</v>
      </c>
      <c r="M84" s="317"/>
      <c r="N84" s="312"/>
      <c r="O84" s="312">
        <f>PRODUCT(F84,N84)</f>
        <v>2</v>
      </c>
      <c r="P84" s="313"/>
      <c r="Q84" s="312"/>
      <c r="R84" s="314">
        <f>PRODUCT(F84,Q84)</f>
        <v>2</v>
      </c>
      <c r="S84" s="319">
        <f>SUM(L84,O84,R84)</f>
        <v>6</v>
      </c>
    </row>
    <row r="85" spans="1:19" s="84" customFormat="1" ht="17.25" customHeight="1" thickTop="1" thickBot="1">
      <c r="A85" s="367" t="s">
        <v>117</v>
      </c>
      <c r="B85" s="368"/>
      <c r="C85" s="368"/>
      <c r="D85" s="369"/>
      <c r="E85" s="341"/>
      <c r="F85" s="267">
        <f>SUM(F66:F84)</f>
        <v>42</v>
      </c>
      <c r="G85" s="268"/>
      <c r="H85" s="269"/>
      <c r="I85" s="270"/>
      <c r="J85" s="271"/>
      <c r="K85" s="272"/>
      <c r="L85" s="272">
        <f>SUM(L66:L84)</f>
        <v>42</v>
      </c>
      <c r="M85" s="273"/>
      <c r="N85" s="274"/>
      <c r="O85" s="274">
        <f>SUM(O66:O84)</f>
        <v>42</v>
      </c>
      <c r="P85" s="275"/>
      <c r="Q85" s="270"/>
      <c r="R85" s="271">
        <f>SUM(R66:R84)</f>
        <v>42</v>
      </c>
      <c r="S85" s="276">
        <f>SUM(S66:S84)</f>
        <v>126</v>
      </c>
    </row>
    <row r="86" spans="1:19" s="4" customFormat="1" ht="16.5" customHeight="1" thickTop="1">
      <c r="A86" s="253">
        <v>52</v>
      </c>
      <c r="B86" s="254" t="s">
        <v>114</v>
      </c>
      <c r="C86" s="255" t="s">
        <v>78</v>
      </c>
      <c r="D86" s="256" t="s">
        <v>34</v>
      </c>
      <c r="E86" s="256">
        <v>39</v>
      </c>
      <c r="F86" s="256">
        <v>4</v>
      </c>
      <c r="G86" s="257">
        <v>2.15</v>
      </c>
      <c r="H86" s="258" t="s">
        <v>32</v>
      </c>
      <c r="I86" s="259">
        <v>1.4</v>
      </c>
      <c r="J86" s="260" t="s">
        <v>67</v>
      </c>
      <c r="K86" s="261"/>
      <c r="L86" s="262">
        <f t="shared" si="7"/>
        <v>4</v>
      </c>
      <c r="M86" s="263">
        <v>450</v>
      </c>
      <c r="N86" s="264"/>
      <c r="O86" s="45">
        <f t="shared" si="8"/>
        <v>4</v>
      </c>
      <c r="P86" s="265">
        <v>210</v>
      </c>
      <c r="Q86" s="259"/>
      <c r="R86" s="62">
        <f t="shared" si="5"/>
        <v>4</v>
      </c>
      <c r="S86" s="266">
        <f t="shared" si="6"/>
        <v>12</v>
      </c>
    </row>
    <row r="87" spans="1:19" s="4" customFormat="1" ht="25.5">
      <c r="A87" s="27">
        <v>53</v>
      </c>
      <c r="B87" s="71" t="s">
        <v>114</v>
      </c>
      <c r="C87" s="28" t="s">
        <v>78</v>
      </c>
      <c r="D87" s="29" t="s">
        <v>50</v>
      </c>
      <c r="E87" s="29">
        <v>39</v>
      </c>
      <c r="F87" s="29">
        <v>1</v>
      </c>
      <c r="G87" s="30">
        <v>2</v>
      </c>
      <c r="H87" s="31" t="s">
        <v>32</v>
      </c>
      <c r="I87" s="32">
        <v>2.2999999999999998</v>
      </c>
      <c r="J87" s="56" t="s">
        <v>68</v>
      </c>
      <c r="K87" s="33"/>
      <c r="L87" s="23">
        <f t="shared" si="7"/>
        <v>1</v>
      </c>
      <c r="M87" s="34">
        <v>450</v>
      </c>
      <c r="N87" s="35"/>
      <c r="O87" s="26">
        <f t="shared" si="8"/>
        <v>1</v>
      </c>
      <c r="P87" s="36">
        <v>210</v>
      </c>
      <c r="Q87" s="32"/>
      <c r="R87" s="62">
        <f t="shared" si="5"/>
        <v>1</v>
      </c>
      <c r="S87" s="63">
        <f t="shared" si="6"/>
        <v>3</v>
      </c>
    </row>
    <row r="88" spans="1:19" s="4" customFormat="1">
      <c r="A88" s="27">
        <v>54</v>
      </c>
      <c r="B88" s="71" t="s">
        <v>114</v>
      </c>
      <c r="C88" s="28" t="s">
        <v>78</v>
      </c>
      <c r="D88" s="29" t="s">
        <v>34</v>
      </c>
      <c r="E88" s="29">
        <v>39</v>
      </c>
      <c r="F88" s="29">
        <v>1</v>
      </c>
      <c r="G88" s="30">
        <v>1.6</v>
      </c>
      <c r="H88" s="31" t="s">
        <v>32</v>
      </c>
      <c r="I88" s="32">
        <v>1.4</v>
      </c>
      <c r="J88" s="56" t="s">
        <v>68</v>
      </c>
      <c r="K88" s="33"/>
      <c r="L88" s="23">
        <f t="shared" si="7"/>
        <v>1</v>
      </c>
      <c r="M88" s="34">
        <v>450</v>
      </c>
      <c r="N88" s="35"/>
      <c r="O88" s="26">
        <f t="shared" si="8"/>
        <v>1</v>
      </c>
      <c r="P88" s="36">
        <v>210</v>
      </c>
      <c r="Q88" s="32"/>
      <c r="R88" s="62">
        <f t="shared" si="5"/>
        <v>1</v>
      </c>
      <c r="S88" s="63">
        <f t="shared" si="6"/>
        <v>3</v>
      </c>
    </row>
    <row r="89" spans="1:19" s="4" customFormat="1">
      <c r="A89" s="27">
        <v>55</v>
      </c>
      <c r="B89" s="71" t="s">
        <v>114</v>
      </c>
      <c r="C89" s="28" t="s">
        <v>79</v>
      </c>
      <c r="D89" s="29" t="s">
        <v>34</v>
      </c>
      <c r="E89" s="29">
        <v>40</v>
      </c>
      <c r="F89" s="29">
        <v>2</v>
      </c>
      <c r="G89" s="30">
        <v>1.8</v>
      </c>
      <c r="H89" s="31" t="s">
        <v>32</v>
      </c>
      <c r="I89" s="32">
        <v>1.4</v>
      </c>
      <c r="J89" s="56" t="s">
        <v>68</v>
      </c>
      <c r="K89" s="33"/>
      <c r="L89" s="23">
        <f t="shared" si="7"/>
        <v>2</v>
      </c>
      <c r="M89" s="34">
        <v>400</v>
      </c>
      <c r="N89" s="35"/>
      <c r="O89" s="26">
        <f t="shared" si="8"/>
        <v>2</v>
      </c>
      <c r="P89" s="36">
        <v>150</v>
      </c>
      <c r="Q89" s="32"/>
      <c r="R89" s="62">
        <f t="shared" si="5"/>
        <v>2</v>
      </c>
      <c r="S89" s="63">
        <f t="shared" si="6"/>
        <v>6</v>
      </c>
    </row>
    <row r="90" spans="1:19" s="4" customFormat="1">
      <c r="A90" s="27">
        <v>56</v>
      </c>
      <c r="B90" s="71" t="s">
        <v>114</v>
      </c>
      <c r="C90" s="28" t="s">
        <v>79</v>
      </c>
      <c r="D90" s="29" t="s">
        <v>57</v>
      </c>
      <c r="E90" s="29">
        <v>40</v>
      </c>
      <c r="F90" s="29">
        <v>3</v>
      </c>
      <c r="G90" s="30">
        <v>0.6</v>
      </c>
      <c r="H90" s="31" t="s">
        <v>32</v>
      </c>
      <c r="I90" s="32">
        <v>1.5</v>
      </c>
      <c r="J90" s="56" t="s">
        <v>68</v>
      </c>
      <c r="K90" s="33"/>
      <c r="L90" s="23">
        <f t="shared" si="7"/>
        <v>3</v>
      </c>
      <c r="M90" s="34">
        <v>400</v>
      </c>
      <c r="N90" s="35"/>
      <c r="O90" s="26">
        <f t="shared" si="8"/>
        <v>3</v>
      </c>
      <c r="P90" s="36">
        <v>150</v>
      </c>
      <c r="Q90" s="32"/>
      <c r="R90" s="62">
        <f t="shared" si="5"/>
        <v>3</v>
      </c>
      <c r="S90" s="63">
        <f t="shared" si="6"/>
        <v>9</v>
      </c>
    </row>
    <row r="91" spans="1:19" s="4" customFormat="1">
      <c r="A91" s="27">
        <v>57</v>
      </c>
      <c r="B91" s="71" t="s">
        <v>114</v>
      </c>
      <c r="C91" s="28" t="s">
        <v>79</v>
      </c>
      <c r="D91" s="29" t="s">
        <v>36</v>
      </c>
      <c r="E91" s="29">
        <v>40</v>
      </c>
      <c r="F91" s="29">
        <v>4</v>
      </c>
      <c r="G91" s="30">
        <v>1.4</v>
      </c>
      <c r="H91" s="31" t="s">
        <v>32</v>
      </c>
      <c r="I91" s="32">
        <v>1.5</v>
      </c>
      <c r="J91" s="56" t="s">
        <v>68</v>
      </c>
      <c r="K91" s="33"/>
      <c r="L91" s="23">
        <f t="shared" si="7"/>
        <v>4</v>
      </c>
      <c r="M91" s="34">
        <v>400</v>
      </c>
      <c r="N91" s="35"/>
      <c r="O91" s="26">
        <f t="shared" si="8"/>
        <v>4</v>
      </c>
      <c r="P91" s="36">
        <v>150</v>
      </c>
      <c r="Q91" s="32"/>
      <c r="R91" s="62">
        <f t="shared" si="5"/>
        <v>4</v>
      </c>
      <c r="S91" s="63">
        <f t="shared" si="6"/>
        <v>12</v>
      </c>
    </row>
    <row r="92" spans="1:19" s="4" customFormat="1" ht="17.25" customHeight="1">
      <c r="A92" s="27">
        <v>58</v>
      </c>
      <c r="B92" s="71" t="s">
        <v>114</v>
      </c>
      <c r="C92" s="28" t="s">
        <v>80</v>
      </c>
      <c r="D92" s="29" t="s">
        <v>36</v>
      </c>
      <c r="E92" s="29">
        <v>38</v>
      </c>
      <c r="F92" s="29">
        <v>2</v>
      </c>
      <c r="G92" s="30">
        <v>2.2000000000000002</v>
      </c>
      <c r="H92" s="31" t="s">
        <v>32</v>
      </c>
      <c r="I92" s="32">
        <v>1.6</v>
      </c>
      <c r="J92" s="56" t="s">
        <v>67</v>
      </c>
      <c r="K92" s="33"/>
      <c r="L92" s="23">
        <f t="shared" si="7"/>
        <v>2</v>
      </c>
      <c r="M92" s="34">
        <v>350</v>
      </c>
      <c r="N92" s="35"/>
      <c r="O92" s="26">
        <f t="shared" si="8"/>
        <v>2</v>
      </c>
      <c r="P92" s="36">
        <v>180</v>
      </c>
      <c r="Q92" s="32"/>
      <c r="R92" s="62">
        <f t="shared" si="5"/>
        <v>2</v>
      </c>
      <c r="S92" s="63">
        <f t="shared" si="6"/>
        <v>6</v>
      </c>
    </row>
    <row r="93" spans="1:19" s="4" customFormat="1" ht="16.5" customHeight="1">
      <c r="A93" s="27">
        <v>59</v>
      </c>
      <c r="B93" s="71" t="s">
        <v>114</v>
      </c>
      <c r="C93" s="28" t="s">
        <v>80</v>
      </c>
      <c r="D93" s="29" t="s">
        <v>57</v>
      </c>
      <c r="E93" s="29">
        <v>38</v>
      </c>
      <c r="F93" s="29">
        <v>1</v>
      </c>
      <c r="G93" s="30">
        <v>0.8</v>
      </c>
      <c r="H93" s="31" t="s">
        <v>32</v>
      </c>
      <c r="I93" s="32">
        <v>1</v>
      </c>
      <c r="J93" s="56" t="s">
        <v>67</v>
      </c>
      <c r="K93" s="33"/>
      <c r="L93" s="23">
        <f t="shared" si="7"/>
        <v>1</v>
      </c>
      <c r="M93" s="34">
        <v>350</v>
      </c>
      <c r="N93" s="35"/>
      <c r="O93" s="26">
        <f t="shared" si="8"/>
        <v>1</v>
      </c>
      <c r="P93" s="36">
        <v>180</v>
      </c>
      <c r="Q93" s="32"/>
      <c r="R93" s="62">
        <f t="shared" si="5"/>
        <v>1</v>
      </c>
      <c r="S93" s="63">
        <f t="shared" si="6"/>
        <v>3</v>
      </c>
    </row>
    <row r="94" spans="1:19" s="4" customFormat="1" ht="25.5">
      <c r="A94" s="27">
        <v>60</v>
      </c>
      <c r="B94" s="71" t="s">
        <v>114</v>
      </c>
      <c r="C94" s="28" t="s">
        <v>80</v>
      </c>
      <c r="D94" s="29" t="s">
        <v>82</v>
      </c>
      <c r="E94" s="29">
        <v>38</v>
      </c>
      <c r="F94" s="29">
        <v>1</v>
      </c>
      <c r="G94" s="30">
        <v>1.8</v>
      </c>
      <c r="H94" s="31" t="s">
        <v>32</v>
      </c>
      <c r="I94" s="32">
        <v>2.2000000000000002</v>
      </c>
      <c r="J94" s="56" t="s">
        <v>67</v>
      </c>
      <c r="K94" s="33"/>
      <c r="L94" s="23">
        <f t="shared" si="7"/>
        <v>1</v>
      </c>
      <c r="M94" s="34">
        <v>350</v>
      </c>
      <c r="N94" s="35"/>
      <c r="O94" s="26">
        <f t="shared" si="8"/>
        <v>1</v>
      </c>
      <c r="P94" s="36">
        <v>180</v>
      </c>
      <c r="Q94" s="32"/>
      <c r="R94" s="62">
        <f t="shared" si="5"/>
        <v>1</v>
      </c>
      <c r="S94" s="63">
        <f t="shared" si="6"/>
        <v>3</v>
      </c>
    </row>
    <row r="95" spans="1:19" s="4" customFormat="1" ht="16.5" customHeight="1">
      <c r="A95" s="27">
        <v>61</v>
      </c>
      <c r="B95" s="71" t="s">
        <v>114</v>
      </c>
      <c r="C95" s="28" t="s">
        <v>81</v>
      </c>
      <c r="D95" s="29" t="s">
        <v>34</v>
      </c>
      <c r="E95" s="29">
        <v>36</v>
      </c>
      <c r="F95" s="29">
        <v>2</v>
      </c>
      <c r="G95" s="30">
        <v>1.8</v>
      </c>
      <c r="H95" s="31" t="s">
        <v>32</v>
      </c>
      <c r="I95" s="32">
        <v>1.4</v>
      </c>
      <c r="J95" s="56" t="s">
        <v>67</v>
      </c>
      <c r="K95" s="33"/>
      <c r="L95" s="23">
        <f t="shared" si="7"/>
        <v>2</v>
      </c>
      <c r="M95" s="34">
        <v>400</v>
      </c>
      <c r="N95" s="35"/>
      <c r="O95" s="26">
        <f t="shared" si="8"/>
        <v>2</v>
      </c>
      <c r="P95" s="36">
        <v>210</v>
      </c>
      <c r="Q95" s="32"/>
      <c r="R95" s="62">
        <f t="shared" si="5"/>
        <v>2</v>
      </c>
      <c r="S95" s="63">
        <f t="shared" si="6"/>
        <v>6</v>
      </c>
    </row>
    <row r="96" spans="1:19" s="4" customFormat="1" ht="15" customHeight="1">
      <c r="A96" s="27">
        <v>62</v>
      </c>
      <c r="B96" s="71" t="s">
        <v>114</v>
      </c>
      <c r="C96" s="28" t="s">
        <v>81</v>
      </c>
      <c r="D96" s="29" t="s">
        <v>36</v>
      </c>
      <c r="E96" s="29">
        <v>36</v>
      </c>
      <c r="F96" s="29">
        <v>1</v>
      </c>
      <c r="G96" s="30">
        <v>1.4</v>
      </c>
      <c r="H96" s="31" t="s">
        <v>32</v>
      </c>
      <c r="I96" s="32">
        <v>1.4</v>
      </c>
      <c r="J96" s="56" t="s">
        <v>67</v>
      </c>
      <c r="K96" s="33"/>
      <c r="L96" s="23">
        <f t="shared" si="7"/>
        <v>1</v>
      </c>
      <c r="M96" s="34">
        <v>400</v>
      </c>
      <c r="N96" s="35"/>
      <c r="O96" s="26">
        <f t="shared" si="8"/>
        <v>1</v>
      </c>
      <c r="P96" s="36">
        <v>210</v>
      </c>
      <c r="Q96" s="32"/>
      <c r="R96" s="62">
        <f t="shared" si="5"/>
        <v>1</v>
      </c>
      <c r="S96" s="63">
        <f t="shared" si="6"/>
        <v>3</v>
      </c>
    </row>
    <row r="97" spans="1:19" s="4" customFormat="1">
      <c r="A97" s="27">
        <v>63</v>
      </c>
      <c r="B97" s="71" t="s">
        <v>114</v>
      </c>
      <c r="C97" s="28" t="s">
        <v>83</v>
      </c>
      <c r="D97" s="29" t="s">
        <v>57</v>
      </c>
      <c r="E97" s="29">
        <v>36</v>
      </c>
      <c r="F97" s="29">
        <v>4</v>
      </c>
      <c r="G97" s="30">
        <v>0.9</v>
      </c>
      <c r="H97" s="31" t="s">
        <v>32</v>
      </c>
      <c r="I97" s="32">
        <v>1.5</v>
      </c>
      <c r="J97" s="56" t="s">
        <v>68</v>
      </c>
      <c r="K97" s="33"/>
      <c r="L97" s="23">
        <f t="shared" si="7"/>
        <v>4</v>
      </c>
      <c r="M97" s="34">
        <v>170</v>
      </c>
      <c r="N97" s="35"/>
      <c r="O97" s="26">
        <f t="shared" si="8"/>
        <v>4</v>
      </c>
      <c r="P97" s="36">
        <v>165</v>
      </c>
      <c r="Q97" s="32"/>
      <c r="R97" s="62">
        <f t="shared" si="5"/>
        <v>4</v>
      </c>
      <c r="S97" s="63">
        <f t="shared" si="6"/>
        <v>12</v>
      </c>
    </row>
    <row r="98" spans="1:19" s="4" customFormat="1">
      <c r="A98" s="27">
        <v>64</v>
      </c>
      <c r="B98" s="71" t="s">
        <v>114</v>
      </c>
      <c r="C98" s="28" t="s">
        <v>83</v>
      </c>
      <c r="D98" s="29" t="s">
        <v>36</v>
      </c>
      <c r="E98" s="29">
        <v>36</v>
      </c>
      <c r="F98" s="29">
        <v>1</v>
      </c>
      <c r="G98" s="30">
        <v>1.25</v>
      </c>
      <c r="H98" s="31" t="s">
        <v>32</v>
      </c>
      <c r="I98" s="32">
        <v>1.2</v>
      </c>
      <c r="J98" s="56" t="s">
        <v>68</v>
      </c>
      <c r="K98" s="33"/>
      <c r="L98" s="23">
        <f t="shared" si="7"/>
        <v>1</v>
      </c>
      <c r="M98" s="34">
        <v>170</v>
      </c>
      <c r="N98" s="35"/>
      <c r="O98" s="26">
        <f t="shared" si="8"/>
        <v>1</v>
      </c>
      <c r="P98" s="36">
        <v>165</v>
      </c>
      <c r="Q98" s="32"/>
      <c r="R98" s="62">
        <f t="shared" si="5"/>
        <v>1</v>
      </c>
      <c r="S98" s="63">
        <f t="shared" si="6"/>
        <v>3</v>
      </c>
    </row>
    <row r="99" spans="1:19" s="4" customFormat="1" ht="15" customHeight="1">
      <c r="A99" s="27">
        <v>65</v>
      </c>
      <c r="B99" s="71" t="s">
        <v>114</v>
      </c>
      <c r="C99" s="28" t="s">
        <v>84</v>
      </c>
      <c r="D99" s="29" t="s">
        <v>57</v>
      </c>
      <c r="E99" s="29">
        <v>34</v>
      </c>
      <c r="F99" s="29">
        <v>4</v>
      </c>
      <c r="G99" s="30">
        <v>0.9</v>
      </c>
      <c r="H99" s="31" t="s">
        <v>32</v>
      </c>
      <c r="I99" s="32">
        <v>1.5</v>
      </c>
      <c r="J99" s="56" t="s">
        <v>67</v>
      </c>
      <c r="K99" s="33"/>
      <c r="L99" s="23">
        <f t="shared" si="7"/>
        <v>4</v>
      </c>
      <c r="M99" s="34">
        <v>170</v>
      </c>
      <c r="N99" s="35"/>
      <c r="O99" s="26">
        <f t="shared" si="8"/>
        <v>4</v>
      </c>
      <c r="P99" s="36">
        <v>165</v>
      </c>
      <c r="Q99" s="32"/>
      <c r="R99" s="62">
        <f t="shared" si="5"/>
        <v>4</v>
      </c>
      <c r="S99" s="63">
        <f t="shared" si="6"/>
        <v>12</v>
      </c>
    </row>
    <row r="100" spans="1:19" s="4" customFormat="1" ht="16.5" customHeight="1">
      <c r="A100" s="27">
        <v>66</v>
      </c>
      <c r="B100" s="71" t="s">
        <v>114</v>
      </c>
      <c r="C100" s="28" t="s">
        <v>85</v>
      </c>
      <c r="D100" s="29" t="s">
        <v>34</v>
      </c>
      <c r="E100" s="29">
        <v>34</v>
      </c>
      <c r="F100" s="29">
        <v>2</v>
      </c>
      <c r="G100" s="30">
        <v>2.2000000000000002</v>
      </c>
      <c r="H100" s="31" t="s">
        <v>32</v>
      </c>
      <c r="I100" s="32">
        <v>1.5</v>
      </c>
      <c r="J100" s="56" t="s">
        <v>67</v>
      </c>
      <c r="K100" s="33"/>
      <c r="L100" s="23">
        <f t="shared" si="7"/>
        <v>2</v>
      </c>
      <c r="M100" s="34">
        <v>290</v>
      </c>
      <c r="N100" s="35"/>
      <c r="O100" s="26">
        <f t="shared" ref="O100:O114" si="9">PRODUCT(F100,N100)</f>
        <v>2</v>
      </c>
      <c r="P100" s="36">
        <v>210</v>
      </c>
      <c r="Q100" s="32"/>
      <c r="R100" s="62">
        <f t="shared" ref="R100:R114" si="10">PRODUCT(F100,Q100)</f>
        <v>2</v>
      </c>
      <c r="S100" s="63">
        <f t="shared" ref="S100:S114" si="11">SUM(L100,O100,R100)</f>
        <v>6</v>
      </c>
    </row>
    <row r="101" spans="1:19" s="4" customFormat="1" ht="17.25" customHeight="1">
      <c r="A101" s="27">
        <v>67</v>
      </c>
      <c r="B101" s="71" t="s">
        <v>114</v>
      </c>
      <c r="C101" s="28" t="s">
        <v>86</v>
      </c>
      <c r="D101" s="29" t="s">
        <v>57</v>
      </c>
      <c r="E101" s="29">
        <v>34</v>
      </c>
      <c r="F101" s="29">
        <v>1</v>
      </c>
      <c r="G101" s="30">
        <v>1.5</v>
      </c>
      <c r="H101" s="31" t="s">
        <v>32</v>
      </c>
      <c r="I101" s="32">
        <v>1.5</v>
      </c>
      <c r="J101" s="56" t="s">
        <v>67</v>
      </c>
      <c r="K101" s="33"/>
      <c r="L101" s="23">
        <f t="shared" si="7"/>
        <v>1</v>
      </c>
      <c r="M101" s="34">
        <v>400</v>
      </c>
      <c r="N101" s="35"/>
      <c r="O101" s="26">
        <f t="shared" si="9"/>
        <v>1</v>
      </c>
      <c r="P101" s="36">
        <v>210</v>
      </c>
      <c r="Q101" s="32"/>
      <c r="R101" s="62">
        <f t="shared" si="10"/>
        <v>1</v>
      </c>
      <c r="S101" s="63">
        <f t="shared" si="11"/>
        <v>3</v>
      </c>
    </row>
    <row r="102" spans="1:19" s="4" customFormat="1" ht="15.75" customHeight="1">
      <c r="A102" s="27">
        <v>68</v>
      </c>
      <c r="B102" s="71" t="s">
        <v>114</v>
      </c>
      <c r="C102" s="28" t="s">
        <v>86</v>
      </c>
      <c r="D102" s="29" t="s">
        <v>36</v>
      </c>
      <c r="E102" s="29">
        <v>34</v>
      </c>
      <c r="F102" s="29">
        <v>1</v>
      </c>
      <c r="G102" s="30">
        <v>1.8</v>
      </c>
      <c r="H102" s="31" t="s">
        <v>32</v>
      </c>
      <c r="I102" s="32">
        <v>1.4</v>
      </c>
      <c r="J102" s="56" t="s">
        <v>67</v>
      </c>
      <c r="K102" s="33"/>
      <c r="L102" s="23">
        <f t="shared" si="7"/>
        <v>1</v>
      </c>
      <c r="M102" s="34">
        <v>400</v>
      </c>
      <c r="N102" s="35"/>
      <c r="O102" s="26">
        <f t="shared" si="9"/>
        <v>1</v>
      </c>
      <c r="P102" s="36">
        <v>210</v>
      </c>
      <c r="Q102" s="32"/>
      <c r="R102" s="62">
        <f t="shared" si="10"/>
        <v>1</v>
      </c>
      <c r="S102" s="63">
        <f t="shared" si="11"/>
        <v>3</v>
      </c>
    </row>
    <row r="103" spans="1:19" s="4" customFormat="1" ht="17.25" customHeight="1">
      <c r="A103" s="27">
        <v>69</v>
      </c>
      <c r="B103" s="71" t="s">
        <v>114</v>
      </c>
      <c r="C103" s="28" t="s">
        <v>87</v>
      </c>
      <c r="D103" s="29" t="s">
        <v>88</v>
      </c>
      <c r="E103" s="29">
        <v>32</v>
      </c>
      <c r="F103" s="29">
        <v>2</v>
      </c>
      <c r="G103" s="30">
        <v>1.2</v>
      </c>
      <c r="H103" s="31" t="s">
        <v>32</v>
      </c>
      <c r="I103" s="32">
        <v>0.5</v>
      </c>
      <c r="J103" s="56" t="s">
        <v>67</v>
      </c>
      <c r="K103" s="33"/>
      <c r="L103" s="23">
        <f t="shared" si="7"/>
        <v>2</v>
      </c>
      <c r="M103" s="34">
        <v>180</v>
      </c>
      <c r="N103" s="35"/>
      <c r="O103" s="26">
        <f t="shared" si="9"/>
        <v>2</v>
      </c>
      <c r="P103" s="36">
        <v>165</v>
      </c>
      <c r="Q103" s="32"/>
      <c r="R103" s="62">
        <f t="shared" si="10"/>
        <v>2</v>
      </c>
      <c r="S103" s="63">
        <f t="shared" si="11"/>
        <v>6</v>
      </c>
    </row>
    <row r="104" spans="1:19" s="4" customFormat="1" ht="25.5" customHeight="1">
      <c r="A104" s="27">
        <v>70</v>
      </c>
      <c r="B104" s="71" t="s">
        <v>114</v>
      </c>
      <c r="C104" s="28" t="s">
        <v>87</v>
      </c>
      <c r="D104" s="29" t="s">
        <v>82</v>
      </c>
      <c r="E104" s="29">
        <v>32</v>
      </c>
      <c r="F104" s="29">
        <v>1</v>
      </c>
      <c r="G104" s="30">
        <v>1.5</v>
      </c>
      <c r="H104" s="31" t="s">
        <v>32</v>
      </c>
      <c r="I104" s="32">
        <v>2.2000000000000002</v>
      </c>
      <c r="J104" s="56" t="s">
        <v>67</v>
      </c>
      <c r="K104" s="33"/>
      <c r="L104" s="23">
        <f t="shared" si="7"/>
        <v>1</v>
      </c>
      <c r="M104" s="34">
        <v>180</v>
      </c>
      <c r="N104" s="35"/>
      <c r="O104" s="26">
        <f t="shared" si="9"/>
        <v>1</v>
      </c>
      <c r="P104" s="36">
        <v>165</v>
      </c>
      <c r="Q104" s="32"/>
      <c r="R104" s="62">
        <f t="shared" si="10"/>
        <v>1</v>
      </c>
      <c r="S104" s="63">
        <f t="shared" si="11"/>
        <v>3</v>
      </c>
    </row>
    <row r="105" spans="1:19" s="4" customFormat="1" ht="25.5" customHeight="1">
      <c r="A105" s="27">
        <v>71</v>
      </c>
      <c r="B105" s="71" t="s">
        <v>114</v>
      </c>
      <c r="C105" s="28" t="s">
        <v>87</v>
      </c>
      <c r="D105" s="29" t="s">
        <v>89</v>
      </c>
      <c r="E105" s="29">
        <v>32</v>
      </c>
      <c r="F105" s="29">
        <v>1</v>
      </c>
      <c r="G105" s="30">
        <v>3.4</v>
      </c>
      <c r="H105" s="31" t="s">
        <v>32</v>
      </c>
      <c r="I105" s="32">
        <v>2.2000000000000002</v>
      </c>
      <c r="J105" s="56" t="s">
        <v>68</v>
      </c>
      <c r="K105" s="33"/>
      <c r="L105" s="23">
        <f t="shared" si="7"/>
        <v>1</v>
      </c>
      <c r="M105" s="34">
        <v>180</v>
      </c>
      <c r="N105" s="35"/>
      <c r="O105" s="26">
        <f t="shared" si="9"/>
        <v>1</v>
      </c>
      <c r="P105" s="36">
        <v>165</v>
      </c>
      <c r="Q105" s="32"/>
      <c r="R105" s="62">
        <f t="shared" si="10"/>
        <v>1</v>
      </c>
      <c r="S105" s="63">
        <f t="shared" si="11"/>
        <v>3</v>
      </c>
    </row>
    <row r="106" spans="1:19" s="4" customFormat="1" ht="27.75" customHeight="1">
      <c r="A106" s="27">
        <v>72</v>
      </c>
      <c r="B106" s="71" t="s">
        <v>114</v>
      </c>
      <c r="C106" s="28" t="s">
        <v>87</v>
      </c>
      <c r="D106" s="29" t="s">
        <v>90</v>
      </c>
      <c r="E106" s="29">
        <v>32</v>
      </c>
      <c r="F106" s="29">
        <v>1</v>
      </c>
      <c r="G106" s="30">
        <v>2.4</v>
      </c>
      <c r="H106" s="31" t="s">
        <v>32</v>
      </c>
      <c r="I106" s="32">
        <v>1.6</v>
      </c>
      <c r="J106" s="56" t="s">
        <v>67</v>
      </c>
      <c r="K106" s="33"/>
      <c r="L106" s="23">
        <f t="shared" si="7"/>
        <v>1</v>
      </c>
      <c r="M106" s="34">
        <v>180</v>
      </c>
      <c r="N106" s="35"/>
      <c r="O106" s="26">
        <f t="shared" si="9"/>
        <v>1</v>
      </c>
      <c r="P106" s="36">
        <v>165</v>
      </c>
      <c r="Q106" s="32"/>
      <c r="R106" s="62">
        <f t="shared" si="10"/>
        <v>1</v>
      </c>
      <c r="S106" s="63">
        <f t="shared" si="11"/>
        <v>3</v>
      </c>
    </row>
    <row r="107" spans="1:19" s="4" customFormat="1">
      <c r="A107" s="27">
        <v>73</v>
      </c>
      <c r="B107" s="71" t="s">
        <v>114</v>
      </c>
      <c r="C107" s="28" t="s">
        <v>91</v>
      </c>
      <c r="D107" s="29" t="s">
        <v>57</v>
      </c>
      <c r="E107" s="29">
        <v>36</v>
      </c>
      <c r="F107" s="29">
        <v>3</v>
      </c>
      <c r="G107" s="30">
        <v>0.8</v>
      </c>
      <c r="H107" s="31" t="s">
        <v>32</v>
      </c>
      <c r="I107" s="32">
        <v>1.2</v>
      </c>
      <c r="J107" s="56" t="s">
        <v>68</v>
      </c>
      <c r="K107" s="33"/>
      <c r="L107" s="23">
        <f t="shared" si="7"/>
        <v>3</v>
      </c>
      <c r="M107" s="34">
        <v>200</v>
      </c>
      <c r="N107" s="35"/>
      <c r="O107" s="26">
        <f t="shared" si="9"/>
        <v>3</v>
      </c>
      <c r="P107" s="36">
        <v>165</v>
      </c>
      <c r="Q107" s="32"/>
      <c r="R107" s="62">
        <f t="shared" si="10"/>
        <v>3</v>
      </c>
      <c r="S107" s="63">
        <f t="shared" si="11"/>
        <v>9</v>
      </c>
    </row>
    <row r="108" spans="1:19" s="4" customFormat="1">
      <c r="A108" s="27">
        <v>74</v>
      </c>
      <c r="B108" s="71" t="s">
        <v>114</v>
      </c>
      <c r="C108" s="28" t="s">
        <v>91</v>
      </c>
      <c r="D108" s="29" t="s">
        <v>36</v>
      </c>
      <c r="E108" s="29">
        <v>36</v>
      </c>
      <c r="F108" s="29">
        <v>1</v>
      </c>
      <c r="G108" s="30">
        <v>1</v>
      </c>
      <c r="H108" s="31" t="s">
        <v>32</v>
      </c>
      <c r="I108" s="32">
        <v>1</v>
      </c>
      <c r="J108" s="56" t="s">
        <v>68</v>
      </c>
      <c r="K108" s="33"/>
      <c r="L108" s="23">
        <f t="shared" si="7"/>
        <v>1</v>
      </c>
      <c r="M108" s="34">
        <v>200</v>
      </c>
      <c r="N108" s="35"/>
      <c r="O108" s="26">
        <f t="shared" si="9"/>
        <v>1</v>
      </c>
      <c r="P108" s="36">
        <v>165</v>
      </c>
      <c r="Q108" s="32"/>
      <c r="R108" s="62">
        <f t="shared" si="10"/>
        <v>1</v>
      </c>
      <c r="S108" s="63">
        <f t="shared" si="11"/>
        <v>3</v>
      </c>
    </row>
    <row r="109" spans="1:19" s="4" customFormat="1" ht="15" customHeight="1">
      <c r="A109" s="27">
        <v>75</v>
      </c>
      <c r="B109" s="71" t="s">
        <v>114</v>
      </c>
      <c r="C109" s="28" t="s">
        <v>91</v>
      </c>
      <c r="D109" s="29" t="s">
        <v>57</v>
      </c>
      <c r="E109" s="29">
        <v>36</v>
      </c>
      <c r="F109" s="29">
        <v>1</v>
      </c>
      <c r="G109" s="30">
        <v>1.1000000000000001</v>
      </c>
      <c r="H109" s="31" t="s">
        <v>32</v>
      </c>
      <c r="I109" s="32">
        <v>1.2</v>
      </c>
      <c r="J109" s="56" t="s">
        <v>68</v>
      </c>
      <c r="K109" s="33"/>
      <c r="L109" s="23">
        <f t="shared" si="7"/>
        <v>1</v>
      </c>
      <c r="M109" s="34">
        <v>200</v>
      </c>
      <c r="N109" s="35"/>
      <c r="O109" s="26">
        <f t="shared" si="9"/>
        <v>1</v>
      </c>
      <c r="P109" s="36">
        <v>165</v>
      </c>
      <c r="Q109" s="32"/>
      <c r="R109" s="62">
        <f t="shared" si="10"/>
        <v>1</v>
      </c>
      <c r="S109" s="63">
        <f t="shared" si="11"/>
        <v>3</v>
      </c>
    </row>
    <row r="110" spans="1:19" s="4" customFormat="1" ht="16.5" customHeight="1">
      <c r="A110" s="27">
        <v>76</v>
      </c>
      <c r="B110" s="71" t="s">
        <v>114</v>
      </c>
      <c r="C110" s="28" t="s">
        <v>92</v>
      </c>
      <c r="D110" s="29" t="s">
        <v>57</v>
      </c>
      <c r="E110" s="29">
        <v>32</v>
      </c>
      <c r="F110" s="29">
        <v>2</v>
      </c>
      <c r="G110" s="30">
        <v>1.2</v>
      </c>
      <c r="H110" s="31" t="s">
        <v>32</v>
      </c>
      <c r="I110" s="32">
        <v>1.4</v>
      </c>
      <c r="J110" s="56" t="s">
        <v>67</v>
      </c>
      <c r="K110" s="33"/>
      <c r="L110" s="23">
        <f t="shared" si="7"/>
        <v>2</v>
      </c>
      <c r="M110" s="34">
        <v>300</v>
      </c>
      <c r="N110" s="35"/>
      <c r="O110" s="26">
        <f t="shared" si="9"/>
        <v>2</v>
      </c>
      <c r="P110" s="36">
        <v>180</v>
      </c>
      <c r="Q110" s="32"/>
      <c r="R110" s="62">
        <f t="shared" si="10"/>
        <v>2</v>
      </c>
      <c r="S110" s="63">
        <f t="shared" si="11"/>
        <v>6</v>
      </c>
    </row>
    <row r="111" spans="1:19" s="4" customFormat="1" ht="25.5">
      <c r="A111" s="27">
        <v>77</v>
      </c>
      <c r="B111" s="71" t="s">
        <v>114</v>
      </c>
      <c r="C111" s="28" t="s">
        <v>92</v>
      </c>
      <c r="D111" s="29" t="s">
        <v>36</v>
      </c>
      <c r="E111" s="29">
        <v>32</v>
      </c>
      <c r="F111" s="29">
        <v>1</v>
      </c>
      <c r="G111" s="30">
        <v>2.1</v>
      </c>
      <c r="H111" s="31" t="s">
        <v>32</v>
      </c>
      <c r="I111" s="32">
        <v>1.5</v>
      </c>
      <c r="J111" s="56" t="s">
        <v>67</v>
      </c>
      <c r="K111" s="33"/>
      <c r="L111" s="23">
        <f t="shared" si="7"/>
        <v>1</v>
      </c>
      <c r="M111" s="34">
        <v>300</v>
      </c>
      <c r="N111" s="35"/>
      <c r="O111" s="26">
        <f t="shared" si="9"/>
        <v>1</v>
      </c>
      <c r="P111" s="36">
        <v>180</v>
      </c>
      <c r="Q111" s="32"/>
      <c r="R111" s="55">
        <f t="shared" si="10"/>
        <v>1</v>
      </c>
      <c r="S111" s="63">
        <f t="shared" si="11"/>
        <v>3</v>
      </c>
    </row>
    <row r="112" spans="1:19" s="4" customFormat="1" ht="25.5">
      <c r="A112" s="277">
        <v>78</v>
      </c>
      <c r="B112" s="278" t="s">
        <v>114</v>
      </c>
      <c r="C112" s="279" t="s">
        <v>93</v>
      </c>
      <c r="D112" s="280" t="s">
        <v>94</v>
      </c>
      <c r="E112" s="280">
        <v>32</v>
      </c>
      <c r="F112" s="280">
        <v>7</v>
      </c>
      <c r="G112" s="281">
        <v>1</v>
      </c>
      <c r="H112" s="282" t="s">
        <v>32</v>
      </c>
      <c r="I112" s="81">
        <v>2.1</v>
      </c>
      <c r="J112" s="74" t="s">
        <v>67</v>
      </c>
      <c r="K112" s="75"/>
      <c r="L112" s="76">
        <f t="shared" si="7"/>
        <v>7</v>
      </c>
      <c r="M112" s="77">
        <v>240</v>
      </c>
      <c r="N112" s="78"/>
      <c r="O112" s="79">
        <f t="shared" si="9"/>
        <v>7</v>
      </c>
      <c r="P112" s="80">
        <v>210</v>
      </c>
      <c r="Q112" s="81"/>
      <c r="R112" s="82">
        <f t="shared" si="10"/>
        <v>7</v>
      </c>
      <c r="S112" s="83">
        <f t="shared" si="11"/>
        <v>21</v>
      </c>
    </row>
    <row r="113" spans="1:19" s="4" customFormat="1">
      <c r="A113" s="27"/>
      <c r="B113" s="278" t="s">
        <v>114</v>
      </c>
      <c r="C113" s="28" t="s">
        <v>80</v>
      </c>
      <c r="D113" s="29" t="s">
        <v>121</v>
      </c>
      <c r="E113" s="29">
        <v>38</v>
      </c>
      <c r="F113" s="29">
        <v>1</v>
      </c>
      <c r="G113" s="30">
        <v>0.9</v>
      </c>
      <c r="H113" s="31" t="s">
        <v>32</v>
      </c>
      <c r="I113" s="334">
        <v>1.2</v>
      </c>
      <c r="J113" s="30"/>
      <c r="K113" s="33"/>
      <c r="L113" s="23">
        <f t="shared" si="7"/>
        <v>1</v>
      </c>
      <c r="M113" s="34"/>
      <c r="N113" s="35"/>
      <c r="O113" s="26">
        <f t="shared" si="9"/>
        <v>1</v>
      </c>
      <c r="P113" s="36"/>
      <c r="Q113" s="35"/>
      <c r="R113" s="335">
        <f t="shared" si="10"/>
        <v>1</v>
      </c>
      <c r="S113" s="63">
        <f t="shared" si="11"/>
        <v>3</v>
      </c>
    </row>
    <row r="114" spans="1:19" s="4" customFormat="1" ht="15" thickBot="1">
      <c r="A114" s="332"/>
      <c r="B114" s="278" t="s">
        <v>114</v>
      </c>
      <c r="C114" s="28" t="s">
        <v>81</v>
      </c>
      <c r="D114" s="333" t="s">
        <v>121</v>
      </c>
      <c r="E114" s="321">
        <v>36</v>
      </c>
      <c r="F114" s="321">
        <v>3</v>
      </c>
      <c r="G114" s="322">
        <v>0.8</v>
      </c>
      <c r="H114" s="320" t="s">
        <v>32</v>
      </c>
      <c r="I114" s="322">
        <v>1.2</v>
      </c>
      <c r="J114" s="323"/>
      <c r="K114" s="324"/>
      <c r="L114" s="325">
        <f t="shared" si="7"/>
        <v>3</v>
      </c>
      <c r="M114" s="326"/>
      <c r="N114" s="327"/>
      <c r="O114" s="328">
        <f t="shared" si="9"/>
        <v>3</v>
      </c>
      <c r="P114" s="329"/>
      <c r="Q114" s="322"/>
      <c r="R114" s="330">
        <f t="shared" si="10"/>
        <v>3</v>
      </c>
      <c r="S114" s="331">
        <f t="shared" si="11"/>
        <v>9</v>
      </c>
    </row>
    <row r="115" spans="1:19" s="4" customFormat="1" ht="17.25" customHeight="1" thickTop="1" thickBot="1">
      <c r="A115" s="370" t="s">
        <v>118</v>
      </c>
      <c r="B115" s="371"/>
      <c r="C115" s="371"/>
      <c r="D115" s="372"/>
      <c r="E115" s="342"/>
      <c r="F115" s="283">
        <f>SUM(F86:F114)</f>
        <v>59</v>
      </c>
      <c r="G115" s="284"/>
      <c r="H115" s="285"/>
      <c r="I115" s="284"/>
      <c r="J115" s="286"/>
      <c r="K115" s="287"/>
      <c r="L115" s="288">
        <f>SUM(L86:L114)</f>
        <v>59</v>
      </c>
      <c r="M115" s="289"/>
      <c r="N115" s="290"/>
      <c r="O115" s="291">
        <f>SUM(O86:O114)</f>
        <v>59</v>
      </c>
      <c r="P115" s="292"/>
      <c r="Q115" s="290"/>
      <c r="R115" s="293">
        <f>SUM(R86:R114)</f>
        <v>59</v>
      </c>
      <c r="S115" s="294">
        <f>SUM(S86:S114)</f>
        <v>177</v>
      </c>
    </row>
    <row r="116" spans="1:19" s="4" customFormat="1" ht="20.100000000000001" customHeight="1" thickTop="1" thickBot="1">
      <c r="A116" s="345" t="s">
        <v>130</v>
      </c>
      <c r="B116" s="346"/>
      <c r="C116" s="346"/>
      <c r="D116" s="347"/>
      <c r="E116" s="343"/>
      <c r="F116" s="295">
        <f>SUM(F115,F85,F65,F37)</f>
        <v>194</v>
      </c>
      <c r="G116" s="57"/>
      <c r="H116" s="57"/>
      <c r="I116" s="57"/>
      <c r="J116" s="57"/>
      <c r="K116" s="57"/>
      <c r="L116" s="59">
        <f>SUM(L115,L85,L65,L37)</f>
        <v>194</v>
      </c>
      <c r="M116" s="58"/>
      <c r="N116" s="295"/>
      <c r="O116" s="295">
        <f>SUM(O115,O85,O65,O37)</f>
        <v>194</v>
      </c>
      <c r="P116" s="296"/>
      <c r="Q116" s="297"/>
      <c r="R116" s="298">
        <f>SUM(R115,R85,R65,R37)</f>
        <v>194</v>
      </c>
      <c r="S116" s="37">
        <f>SUM(S115,S85,S65,S37)</f>
        <v>582</v>
      </c>
    </row>
    <row r="117" spans="1:19" s="4" customFormat="1" ht="15" thickTop="1">
      <c r="A117" s="38"/>
      <c r="B117" s="38"/>
      <c r="C117" s="39"/>
      <c r="D117" s="38"/>
      <c r="E117" s="38"/>
      <c r="F117" s="38"/>
      <c r="G117" s="40"/>
      <c r="H117" s="38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</row>
    <row r="118" spans="1:19" s="4" customFormat="1" ht="15" thickBot="1">
      <c r="A118" s="38"/>
      <c r="B118" s="38"/>
      <c r="C118" s="39"/>
      <c r="D118" s="38"/>
      <c r="E118" s="38"/>
      <c r="F118" s="38"/>
      <c r="G118" s="40"/>
      <c r="H118" s="38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</row>
    <row r="119" spans="1:19" s="4" customFormat="1" ht="16.5" thickTop="1" thickBot="1">
      <c r="A119" s="41" t="s">
        <v>7</v>
      </c>
      <c r="B119" s="72"/>
      <c r="C119" s="360" t="s">
        <v>8</v>
      </c>
      <c r="D119" s="360"/>
      <c r="E119" s="360"/>
      <c r="F119" s="360"/>
      <c r="G119" s="360"/>
      <c r="H119" s="360"/>
      <c r="I119" s="360"/>
      <c r="J119" s="52"/>
      <c r="K119" s="42" t="s">
        <v>9</v>
      </c>
      <c r="L119" s="42"/>
      <c r="M119" s="42" t="s">
        <v>10</v>
      </c>
      <c r="N119" s="64" t="s">
        <v>101</v>
      </c>
      <c r="O119" s="65" t="s">
        <v>102</v>
      </c>
      <c r="P119"/>
      <c r="Q119"/>
      <c r="R119"/>
      <c r="S119" s="40"/>
    </row>
    <row r="120" spans="1:19" s="4" customFormat="1" ht="14.25" customHeight="1" thickTop="1">
      <c r="A120" s="43">
        <v>80</v>
      </c>
      <c r="B120" s="73"/>
      <c r="C120" s="344" t="s">
        <v>95</v>
      </c>
      <c r="D120" s="344"/>
      <c r="E120" s="344"/>
      <c r="F120" s="344"/>
      <c r="G120" s="344"/>
      <c r="H120" s="344"/>
      <c r="I120" s="344"/>
      <c r="J120" s="53"/>
      <c r="K120" s="44" t="s">
        <v>124</v>
      </c>
      <c r="L120" s="44"/>
      <c r="M120" s="45">
        <v>1164.92</v>
      </c>
      <c r="N120" s="336"/>
      <c r="O120" s="337">
        <f>PRODUCT(M120,N120)</f>
        <v>1164.92</v>
      </c>
      <c r="P120"/>
      <c r="Q120"/>
      <c r="R120"/>
      <c r="S120"/>
    </row>
    <row r="121" spans="1:19" s="4" customFormat="1" ht="15" customHeight="1">
      <c r="A121" s="24">
        <v>81</v>
      </c>
      <c r="B121" s="70"/>
      <c r="C121" s="349" t="s">
        <v>103</v>
      </c>
      <c r="D121" s="349"/>
      <c r="E121" s="349"/>
      <c r="F121" s="349"/>
      <c r="G121" s="349"/>
      <c r="H121" s="349"/>
      <c r="I121" s="349"/>
      <c r="J121" s="25"/>
      <c r="K121" s="46" t="s">
        <v>124</v>
      </c>
      <c r="L121" s="46"/>
      <c r="M121" s="26">
        <v>1164.92</v>
      </c>
      <c r="N121" s="338"/>
      <c r="O121" s="337">
        <f>PRODUCT(M121,N121)</f>
        <v>1164.92</v>
      </c>
      <c r="P121"/>
      <c r="Q121"/>
      <c r="R121"/>
      <c r="S121"/>
    </row>
    <row r="122" spans="1:19" s="4" customFormat="1" ht="30" customHeight="1">
      <c r="A122" s="24">
        <v>82</v>
      </c>
      <c r="B122" s="70"/>
      <c r="C122" s="349" t="s">
        <v>107</v>
      </c>
      <c r="D122" s="349"/>
      <c r="E122" s="349"/>
      <c r="F122" s="349"/>
      <c r="G122" s="349"/>
      <c r="H122" s="349"/>
      <c r="I122" s="349"/>
      <c r="J122" s="25"/>
      <c r="K122" s="46" t="s">
        <v>124</v>
      </c>
      <c r="L122" s="46"/>
      <c r="M122" s="26">
        <v>1164.92</v>
      </c>
      <c r="N122" s="338"/>
      <c r="O122" s="337">
        <f>PRODUCT(M122,N122)</f>
        <v>1164.92</v>
      </c>
      <c r="P122"/>
      <c r="Q122"/>
      <c r="R122"/>
      <c r="S122"/>
    </row>
    <row r="123" spans="1:19" s="4" customFormat="1" ht="15.75" customHeight="1">
      <c r="A123" s="24"/>
      <c r="B123" s="69"/>
      <c r="C123" s="355" t="s">
        <v>104</v>
      </c>
      <c r="D123" s="356"/>
      <c r="E123" s="356"/>
      <c r="F123" s="356"/>
      <c r="G123" s="356"/>
      <c r="H123" s="356"/>
      <c r="I123" s="357"/>
      <c r="J123" s="25"/>
      <c r="K123" s="46" t="s">
        <v>106</v>
      </c>
      <c r="L123" s="46"/>
      <c r="M123" s="26">
        <v>362</v>
      </c>
      <c r="N123" s="338"/>
      <c r="O123" s="337">
        <f>PRODUCT(M123,N123)</f>
        <v>362</v>
      </c>
      <c r="P123"/>
      <c r="Q123"/>
      <c r="R123"/>
      <c r="S123"/>
    </row>
    <row r="124" spans="1:19" s="4" customFormat="1" ht="14.25" customHeight="1" thickBot="1">
      <c r="A124" s="24"/>
      <c r="B124" s="70"/>
      <c r="C124" s="349" t="s">
        <v>12</v>
      </c>
      <c r="D124" s="349"/>
      <c r="E124" s="349"/>
      <c r="F124" s="349"/>
      <c r="G124" s="349"/>
      <c r="H124" s="349"/>
      <c r="I124" s="349"/>
      <c r="J124" s="25"/>
      <c r="K124" s="46" t="s">
        <v>124</v>
      </c>
      <c r="L124" s="46"/>
      <c r="M124" s="26">
        <v>1164.92</v>
      </c>
      <c r="N124" s="338"/>
      <c r="O124" s="337">
        <f>PRODUCT(M124,N124)</f>
        <v>1164.92</v>
      </c>
      <c r="P124"/>
      <c r="Q124"/>
      <c r="R124"/>
      <c r="S124"/>
    </row>
    <row r="125" spans="1:19" s="4" customFormat="1" ht="20.100000000000001" customHeight="1" thickTop="1" thickBot="1">
      <c r="A125" s="352" t="s">
        <v>129</v>
      </c>
      <c r="B125" s="353"/>
      <c r="C125" s="353"/>
      <c r="D125" s="353"/>
      <c r="E125" s="353"/>
      <c r="F125" s="353"/>
      <c r="G125" s="353"/>
      <c r="H125" s="353"/>
      <c r="I125" s="353"/>
      <c r="J125" s="353"/>
      <c r="K125" s="353"/>
      <c r="L125" s="354"/>
      <c r="M125" s="66"/>
      <c r="N125" s="67"/>
      <c r="O125" s="68">
        <f>SUM(O120:O124)</f>
        <v>5021.68</v>
      </c>
      <c r="P125"/>
      <c r="Q125"/>
      <c r="R125"/>
      <c r="S125"/>
    </row>
    <row r="126" spans="1:19" s="4" customFormat="1" ht="15.75" thickTop="1">
      <c r="A126" s="38"/>
      <c r="B126" s="38"/>
      <c r="C126" s="39"/>
      <c r="D126" s="38"/>
      <c r="E126" s="38"/>
      <c r="F126" s="38"/>
      <c r="G126" s="40"/>
      <c r="H126" s="38"/>
      <c r="I126" s="40"/>
      <c r="J126" s="40"/>
      <c r="K126" s="40"/>
      <c r="L126" s="40"/>
      <c r="M126" s="47"/>
      <c r="N126" s="40"/>
      <c r="O126" s="40"/>
      <c r="P126" s="47"/>
      <c r="Q126" s="40"/>
      <c r="R126" s="40"/>
      <c r="S126"/>
    </row>
    <row r="127" spans="1:19" s="4" customFormat="1" ht="24.95" customHeight="1">
      <c r="A127" s="1"/>
      <c r="B127" s="1"/>
      <c r="C127" s="2"/>
      <c r="D127" s="1"/>
      <c r="E127" s="1"/>
      <c r="F127" s="1"/>
      <c r="G127" s="3"/>
      <c r="H127" s="1"/>
      <c r="I127" s="3"/>
      <c r="J127" s="3"/>
      <c r="K127" s="3"/>
      <c r="L127" s="3"/>
      <c r="M127" s="18"/>
      <c r="N127" s="351" t="s">
        <v>125</v>
      </c>
      <c r="O127" s="351"/>
      <c r="P127" s="351"/>
      <c r="Q127" s="351"/>
      <c r="R127" s="60"/>
      <c r="S127" s="19"/>
    </row>
    <row r="128" spans="1:19" s="4" customFormat="1" ht="24.95" customHeight="1">
      <c r="A128" s="1"/>
      <c r="B128" s="1"/>
      <c r="C128" s="2"/>
      <c r="D128" s="1"/>
      <c r="E128" s="1"/>
      <c r="F128" s="1"/>
      <c r="G128" s="3"/>
      <c r="H128" s="1"/>
      <c r="I128" s="3"/>
      <c r="J128" s="3"/>
      <c r="K128" s="3"/>
      <c r="L128" s="3"/>
      <c r="M128" s="3"/>
      <c r="N128" s="350" t="s">
        <v>126</v>
      </c>
      <c r="O128" s="350"/>
      <c r="P128" s="350"/>
      <c r="Q128" s="3"/>
      <c r="R128" s="3"/>
      <c r="S128" s="51"/>
    </row>
    <row r="129" spans="1:19" s="4" customFormat="1" ht="24.95" customHeight="1">
      <c r="A129" s="1"/>
      <c r="B129" s="1"/>
      <c r="C129" s="2"/>
      <c r="D129" s="1"/>
      <c r="E129" s="1"/>
      <c r="F129" s="1"/>
      <c r="G129" s="3"/>
      <c r="H129" s="1"/>
      <c r="I129" s="3"/>
      <c r="J129" s="3"/>
      <c r="K129" s="3"/>
      <c r="L129" s="3"/>
      <c r="M129" s="3"/>
      <c r="N129" s="348" t="s">
        <v>127</v>
      </c>
      <c r="O129" s="348"/>
      <c r="P129" s="348"/>
      <c r="Q129" s="348"/>
      <c r="R129" s="61"/>
      <c r="S129" s="18"/>
    </row>
    <row r="130" spans="1:19" s="4" customFormat="1" ht="15">
      <c r="A130" s="1"/>
      <c r="B130" s="1"/>
      <c r="C130" s="2"/>
      <c r="D130" s="1"/>
      <c r="E130" s="1"/>
      <c r="F130" s="1"/>
      <c r="G130" s="3"/>
      <c r="H130" s="1"/>
      <c r="I130" s="3"/>
      <c r="J130" s="3"/>
      <c r="K130" s="3"/>
      <c r="L130" s="3"/>
      <c r="M130" s="3"/>
      <c r="N130" s="20"/>
      <c r="O130" s="20"/>
      <c r="P130" s="21"/>
      <c r="Q130" s="3"/>
      <c r="R130" s="3"/>
      <c r="S130" s="51"/>
    </row>
    <row r="131" spans="1:19" s="4" customFormat="1">
      <c r="A131" s="1"/>
      <c r="B131" s="1"/>
      <c r="C131" s="2"/>
      <c r="D131" s="1"/>
      <c r="E131" s="1"/>
      <c r="F131" s="1"/>
      <c r="G131" s="3"/>
      <c r="H131" s="1"/>
      <c r="I131" s="3"/>
      <c r="J131" s="3"/>
      <c r="K131" s="3"/>
      <c r="L131" s="3"/>
      <c r="M131" s="3"/>
      <c r="N131" s="3"/>
      <c r="O131" s="3"/>
      <c r="P131" s="19"/>
      <c r="Q131" s="3"/>
      <c r="R131" s="3"/>
      <c r="S131" s="19"/>
    </row>
    <row r="132" spans="1:19" s="4" customFormat="1">
      <c r="A132" s="1"/>
      <c r="B132" s="1"/>
      <c r="C132" s="2"/>
      <c r="D132" s="1"/>
      <c r="E132" s="1"/>
      <c r="F132" s="1"/>
      <c r="G132" s="3"/>
      <c r="H132" s="1"/>
      <c r="I132" s="3"/>
      <c r="J132" s="3"/>
      <c r="K132" s="3"/>
      <c r="L132" s="3"/>
      <c r="M132" s="3"/>
      <c r="N132" s="3"/>
      <c r="O132" s="3"/>
      <c r="P132" s="19"/>
      <c r="Q132" s="3"/>
      <c r="R132" s="3"/>
      <c r="S132" s="19"/>
    </row>
    <row r="133" spans="1:19" s="4" customFormat="1">
      <c r="A133" s="1"/>
      <c r="B133" s="1"/>
      <c r="C133" s="2"/>
      <c r="D133" s="1"/>
      <c r="E133" s="1"/>
      <c r="F133" s="1"/>
      <c r="G133" s="3"/>
      <c r="H133" s="1"/>
      <c r="I133" s="3"/>
      <c r="J133" s="3"/>
      <c r="K133" s="3"/>
      <c r="L133" s="3"/>
      <c r="M133" s="3"/>
      <c r="N133" s="3"/>
      <c r="O133" s="3"/>
      <c r="P133" s="19"/>
      <c r="Q133" s="3"/>
      <c r="R133" s="3"/>
      <c r="S133" s="19"/>
    </row>
    <row r="134" spans="1:19" s="4" customFormat="1">
      <c r="A134" s="1"/>
      <c r="B134" s="1"/>
      <c r="C134" s="2"/>
      <c r="D134" s="1"/>
      <c r="E134" s="1"/>
      <c r="F134" s="1"/>
      <c r="G134" s="3"/>
      <c r="H134" s="1"/>
      <c r="I134" s="3"/>
      <c r="J134" s="3"/>
      <c r="K134" s="3"/>
      <c r="L134" s="3"/>
      <c r="M134" s="3"/>
      <c r="N134" s="3"/>
      <c r="O134" s="3"/>
      <c r="P134" s="19"/>
      <c r="Q134" s="3"/>
      <c r="R134" s="3"/>
      <c r="S134" s="3"/>
    </row>
    <row r="135" spans="1:19" s="4" customFormat="1">
      <c r="A135" s="1"/>
      <c r="B135" s="1"/>
      <c r="C135" s="2"/>
      <c r="D135" s="1"/>
      <c r="E135" s="1"/>
      <c r="F135" s="1"/>
      <c r="G135" s="3"/>
      <c r="H135" s="1"/>
      <c r="I135" s="3"/>
      <c r="J135" s="3"/>
      <c r="K135" s="3"/>
      <c r="L135" s="3"/>
      <c r="M135" s="3"/>
      <c r="N135" s="3"/>
      <c r="O135" s="3"/>
      <c r="P135" s="19"/>
      <c r="Q135" s="3"/>
      <c r="R135" s="3"/>
      <c r="S135" s="3"/>
    </row>
    <row r="136" spans="1:19" s="4" customFormat="1">
      <c r="A136" s="1"/>
      <c r="B136" s="1"/>
      <c r="C136" s="2"/>
      <c r="D136" s="1"/>
      <c r="E136" s="1"/>
      <c r="F136" s="1"/>
      <c r="G136" s="3"/>
      <c r="H136" s="1"/>
      <c r="I136" s="3"/>
      <c r="J136" s="3"/>
      <c r="K136" s="3"/>
      <c r="L136" s="3"/>
      <c r="M136" s="3"/>
      <c r="N136" s="3"/>
      <c r="O136" s="3"/>
      <c r="P136" s="19"/>
      <c r="Q136" s="3"/>
      <c r="R136" s="3"/>
      <c r="S136" s="3"/>
    </row>
    <row r="137" spans="1:19" s="4" customFormat="1">
      <c r="A137" s="1"/>
      <c r="B137" s="1"/>
      <c r="C137" s="2"/>
      <c r="D137" s="1"/>
      <c r="E137" s="1"/>
      <c r="F137" s="1"/>
      <c r="G137" s="3"/>
      <c r="H137" s="1"/>
      <c r="I137" s="3"/>
      <c r="J137" s="3"/>
      <c r="K137" s="3"/>
      <c r="L137" s="3"/>
      <c r="M137" s="3"/>
      <c r="N137" s="3"/>
      <c r="O137" s="3"/>
      <c r="P137" s="19"/>
      <c r="Q137" s="3"/>
      <c r="R137" s="3"/>
      <c r="S137" s="3"/>
    </row>
    <row r="138" spans="1:19" s="4" customFormat="1">
      <c r="A138" s="1"/>
      <c r="B138" s="1"/>
      <c r="C138" s="2"/>
      <c r="D138" s="1"/>
      <c r="E138" s="1"/>
      <c r="F138" s="1"/>
      <c r="G138" s="3"/>
      <c r="H138" s="1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s="4" customFormat="1">
      <c r="A139" s="1"/>
      <c r="B139" s="1"/>
      <c r="C139" s="2"/>
      <c r="D139" s="1"/>
      <c r="E139" s="1"/>
      <c r="F139" s="1"/>
      <c r="G139" s="3"/>
      <c r="H139" s="1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s="4" customFormat="1">
      <c r="A140" s="1"/>
      <c r="B140" s="1"/>
      <c r="C140" s="2"/>
      <c r="D140" s="1"/>
      <c r="E140" s="1"/>
      <c r="F140" s="1"/>
      <c r="G140" s="3"/>
      <c r="H140" s="1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s="4" customFormat="1">
      <c r="A141" s="1"/>
      <c r="B141" s="1"/>
      <c r="C141" s="2"/>
      <c r="D141" s="1"/>
      <c r="E141" s="1"/>
      <c r="F141" s="1"/>
      <c r="G141" s="3"/>
      <c r="H141" s="1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s="4" customFormat="1">
      <c r="A142" s="1"/>
      <c r="B142" s="1"/>
      <c r="C142" s="2"/>
      <c r="D142" s="1"/>
      <c r="E142" s="1"/>
      <c r="F142" s="1"/>
      <c r="G142" s="3"/>
      <c r="H142" s="1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s="4" customFormat="1">
      <c r="A143" s="1"/>
      <c r="B143" s="1"/>
      <c r="C143" s="2"/>
      <c r="D143" s="1"/>
      <c r="E143" s="1"/>
      <c r="F143" s="1"/>
      <c r="G143" s="3"/>
      <c r="H143" s="1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s="4" customFormat="1">
      <c r="C144" s="2"/>
      <c r="S144" s="3"/>
    </row>
    <row r="145" spans="3:3" s="4" customFormat="1">
      <c r="C145" s="2"/>
    </row>
    <row r="146" spans="3:3" s="4" customFormat="1">
      <c r="C146" s="2"/>
    </row>
    <row r="147" spans="3:3" s="4" customFormat="1">
      <c r="C147" s="2"/>
    </row>
    <row r="148" spans="3:3" s="4" customFormat="1">
      <c r="C148" s="2"/>
    </row>
    <row r="149" spans="3:3" s="4" customFormat="1">
      <c r="C149" s="2"/>
    </row>
    <row r="150" spans="3:3" s="4" customFormat="1">
      <c r="C150" s="2"/>
    </row>
    <row r="151" spans="3:3" s="4" customFormat="1">
      <c r="C151" s="2"/>
    </row>
    <row r="152" spans="3:3" s="4" customFormat="1">
      <c r="C152" s="2"/>
    </row>
    <row r="153" spans="3:3" s="4" customFormat="1">
      <c r="C153" s="2"/>
    </row>
    <row r="154" spans="3:3" s="4" customFormat="1">
      <c r="C154" s="2"/>
    </row>
    <row r="155" spans="3:3" s="4" customFormat="1">
      <c r="C155" s="2"/>
    </row>
    <row r="156" spans="3:3" s="4" customFormat="1">
      <c r="C156" s="2"/>
    </row>
    <row r="157" spans="3:3" s="4" customFormat="1">
      <c r="C157" s="2"/>
    </row>
    <row r="158" spans="3:3" s="4" customFormat="1">
      <c r="C158" s="2"/>
    </row>
    <row r="159" spans="3:3" s="4" customFormat="1">
      <c r="C159" s="2"/>
    </row>
    <row r="160" spans="3:3" s="4" customFormat="1">
      <c r="C160" s="2"/>
    </row>
    <row r="161" spans="3:3" s="4" customFormat="1">
      <c r="C161" s="2"/>
    </row>
    <row r="162" spans="3:3" s="4" customFormat="1">
      <c r="C162" s="2"/>
    </row>
    <row r="163" spans="3:3" s="4" customFormat="1">
      <c r="C163" s="2"/>
    </row>
    <row r="164" spans="3:3" s="4" customFormat="1">
      <c r="C164" s="2"/>
    </row>
    <row r="165" spans="3:3" s="4" customFormat="1">
      <c r="C165" s="2"/>
    </row>
    <row r="166" spans="3:3" s="4" customFormat="1">
      <c r="C166" s="2"/>
    </row>
    <row r="167" spans="3:3" s="4" customFormat="1">
      <c r="C167" s="2"/>
    </row>
    <row r="168" spans="3:3" s="4" customFormat="1">
      <c r="C168" s="2"/>
    </row>
    <row r="169" spans="3:3" s="4" customFormat="1">
      <c r="C169" s="2"/>
    </row>
    <row r="170" spans="3:3" s="4" customFormat="1">
      <c r="C170" s="2"/>
    </row>
    <row r="171" spans="3:3" s="4" customFormat="1">
      <c r="C171" s="2"/>
    </row>
    <row r="172" spans="3:3" s="4" customFormat="1">
      <c r="C172" s="2"/>
    </row>
    <row r="173" spans="3:3" s="4" customFormat="1">
      <c r="C173" s="2"/>
    </row>
    <row r="174" spans="3:3" s="4" customFormat="1">
      <c r="C174" s="2"/>
    </row>
    <row r="175" spans="3:3" s="4" customFormat="1">
      <c r="C175" s="2"/>
    </row>
    <row r="176" spans="3:3" s="4" customFormat="1">
      <c r="C176" s="2"/>
    </row>
    <row r="177" spans="3:3" s="4" customFormat="1">
      <c r="C177" s="2"/>
    </row>
    <row r="178" spans="3:3" s="4" customFormat="1">
      <c r="C178" s="2"/>
    </row>
    <row r="179" spans="3:3" s="4" customFormat="1">
      <c r="C179" s="2"/>
    </row>
    <row r="180" spans="3:3" s="4" customFormat="1">
      <c r="C180" s="2"/>
    </row>
    <row r="181" spans="3:3" s="4" customFormat="1">
      <c r="C181" s="2"/>
    </row>
    <row r="182" spans="3:3" s="4" customFormat="1">
      <c r="C182" s="2"/>
    </row>
    <row r="183" spans="3:3" s="4" customFormat="1">
      <c r="C183" s="2"/>
    </row>
    <row r="184" spans="3:3" s="4" customFormat="1">
      <c r="C184" s="2"/>
    </row>
    <row r="185" spans="3:3" s="4" customFormat="1">
      <c r="C185" s="2"/>
    </row>
    <row r="186" spans="3:3" s="4" customFormat="1">
      <c r="C186" s="2"/>
    </row>
    <row r="187" spans="3:3" s="4" customFormat="1">
      <c r="C187" s="2"/>
    </row>
    <row r="188" spans="3:3" s="4" customFormat="1">
      <c r="C188" s="2"/>
    </row>
    <row r="189" spans="3:3" s="4" customFormat="1">
      <c r="C189" s="2"/>
    </row>
    <row r="190" spans="3:3" s="4" customFormat="1">
      <c r="C190" s="2"/>
    </row>
    <row r="191" spans="3:3" s="4" customFormat="1">
      <c r="C191" s="2"/>
    </row>
    <row r="192" spans="3:3" s="4" customFormat="1">
      <c r="C192" s="2"/>
    </row>
    <row r="193" spans="3:3" s="4" customFormat="1">
      <c r="C193" s="2"/>
    </row>
    <row r="194" spans="3:3" s="4" customFormat="1">
      <c r="C194" s="2"/>
    </row>
    <row r="195" spans="3:3" s="4" customFormat="1">
      <c r="C195" s="2"/>
    </row>
    <row r="196" spans="3:3" s="4" customFormat="1">
      <c r="C196" s="2"/>
    </row>
    <row r="197" spans="3:3" s="4" customFormat="1">
      <c r="C197" s="2"/>
    </row>
    <row r="198" spans="3:3" s="4" customFormat="1">
      <c r="C198" s="2"/>
    </row>
    <row r="199" spans="3:3" s="4" customFormat="1">
      <c r="C199" s="2"/>
    </row>
    <row r="200" spans="3:3" s="4" customFormat="1">
      <c r="C200" s="2"/>
    </row>
    <row r="201" spans="3:3" s="4" customFormat="1">
      <c r="C201" s="2"/>
    </row>
    <row r="202" spans="3:3" s="4" customFormat="1">
      <c r="C202" s="2"/>
    </row>
    <row r="203" spans="3:3" s="4" customFormat="1">
      <c r="C203" s="2"/>
    </row>
    <row r="204" spans="3:3" s="4" customFormat="1">
      <c r="C204" s="2"/>
    </row>
    <row r="205" spans="3:3" s="4" customFormat="1">
      <c r="C205" s="2"/>
    </row>
    <row r="206" spans="3:3" s="4" customFormat="1">
      <c r="C206" s="2"/>
    </row>
    <row r="207" spans="3:3" s="4" customFormat="1">
      <c r="C207" s="2"/>
    </row>
    <row r="208" spans="3:3" s="4" customFormat="1">
      <c r="C208" s="2"/>
    </row>
    <row r="209" spans="3:3" s="4" customFormat="1">
      <c r="C209" s="2"/>
    </row>
    <row r="210" spans="3:3" s="4" customFormat="1">
      <c r="C210" s="2"/>
    </row>
    <row r="211" spans="3:3" s="4" customFormat="1">
      <c r="C211" s="2"/>
    </row>
    <row r="212" spans="3:3" s="4" customFormat="1">
      <c r="C212" s="2"/>
    </row>
    <row r="213" spans="3:3" s="4" customFormat="1">
      <c r="C213" s="2"/>
    </row>
    <row r="214" spans="3:3" s="4" customFormat="1">
      <c r="C214" s="2"/>
    </row>
    <row r="215" spans="3:3" s="4" customFormat="1">
      <c r="C215" s="2"/>
    </row>
    <row r="216" spans="3:3" s="4" customFormat="1">
      <c r="C216" s="2"/>
    </row>
    <row r="217" spans="3:3" s="4" customFormat="1">
      <c r="C217" s="2"/>
    </row>
    <row r="218" spans="3:3" s="4" customFormat="1">
      <c r="C218" s="2"/>
    </row>
    <row r="219" spans="3:3" s="4" customFormat="1">
      <c r="C219" s="2"/>
    </row>
    <row r="220" spans="3:3" s="4" customFormat="1">
      <c r="C220" s="2"/>
    </row>
    <row r="221" spans="3:3" s="4" customFormat="1">
      <c r="C221" s="2"/>
    </row>
    <row r="222" spans="3:3" s="4" customFormat="1">
      <c r="C222" s="2"/>
    </row>
    <row r="223" spans="3:3" s="4" customFormat="1">
      <c r="C223" s="2"/>
    </row>
    <row r="224" spans="3:3" s="4" customFormat="1">
      <c r="C224" s="2"/>
    </row>
    <row r="225" spans="3:3" s="4" customFormat="1">
      <c r="C225" s="2"/>
    </row>
    <row r="226" spans="3:3" s="4" customFormat="1">
      <c r="C226" s="2"/>
    </row>
    <row r="227" spans="3:3" s="4" customFormat="1">
      <c r="C227" s="2"/>
    </row>
    <row r="228" spans="3:3" s="4" customFormat="1">
      <c r="C228" s="2"/>
    </row>
    <row r="229" spans="3:3" s="4" customFormat="1">
      <c r="C229" s="2"/>
    </row>
    <row r="230" spans="3:3" s="4" customFormat="1">
      <c r="C230" s="2"/>
    </row>
    <row r="231" spans="3:3" s="4" customFormat="1">
      <c r="C231" s="2"/>
    </row>
    <row r="232" spans="3:3" s="4" customFormat="1">
      <c r="C232" s="2"/>
    </row>
    <row r="233" spans="3:3" s="4" customFormat="1">
      <c r="C233" s="2"/>
    </row>
    <row r="234" spans="3:3" s="4" customFormat="1">
      <c r="C234" s="2"/>
    </row>
    <row r="235" spans="3:3" s="4" customFormat="1">
      <c r="C235" s="2"/>
    </row>
    <row r="236" spans="3:3" s="4" customFormat="1">
      <c r="C236" s="2"/>
    </row>
    <row r="237" spans="3:3" s="4" customFormat="1">
      <c r="C237" s="2"/>
    </row>
    <row r="238" spans="3:3" s="4" customFormat="1">
      <c r="C238" s="2"/>
    </row>
    <row r="239" spans="3:3" s="4" customFormat="1">
      <c r="C239" s="2"/>
    </row>
    <row r="240" spans="3:3" s="4" customFormat="1">
      <c r="C240" s="2"/>
    </row>
    <row r="241" spans="3:3" s="4" customFormat="1">
      <c r="C241" s="2"/>
    </row>
    <row r="242" spans="3:3" s="4" customFormat="1">
      <c r="C242" s="2"/>
    </row>
    <row r="243" spans="3:3" s="4" customFormat="1">
      <c r="C243" s="2"/>
    </row>
    <row r="244" spans="3:3" s="4" customFormat="1">
      <c r="C244" s="2"/>
    </row>
    <row r="245" spans="3:3" s="4" customFormat="1">
      <c r="C245" s="2"/>
    </row>
    <row r="246" spans="3:3" s="4" customFormat="1">
      <c r="C246" s="2"/>
    </row>
    <row r="247" spans="3:3" s="4" customFormat="1">
      <c r="C247" s="2"/>
    </row>
    <row r="248" spans="3:3" s="4" customFormat="1">
      <c r="C248" s="2"/>
    </row>
    <row r="249" spans="3:3" s="4" customFormat="1">
      <c r="C249" s="2"/>
    </row>
    <row r="250" spans="3:3" s="4" customFormat="1">
      <c r="C250" s="2"/>
    </row>
    <row r="251" spans="3:3" s="4" customFormat="1">
      <c r="C251" s="2"/>
    </row>
    <row r="252" spans="3:3" s="4" customFormat="1">
      <c r="C252" s="2"/>
    </row>
    <row r="253" spans="3:3" s="4" customFormat="1">
      <c r="C253" s="2"/>
    </row>
    <row r="254" spans="3:3" s="4" customFormat="1">
      <c r="C254" s="2"/>
    </row>
    <row r="255" spans="3:3" s="4" customFormat="1">
      <c r="C255" s="2"/>
    </row>
    <row r="256" spans="3:3" s="4" customFormat="1">
      <c r="C256" s="2"/>
    </row>
    <row r="257" spans="3:3" s="4" customFormat="1">
      <c r="C257" s="2"/>
    </row>
    <row r="258" spans="3:3" s="4" customFormat="1">
      <c r="C258" s="2"/>
    </row>
    <row r="259" spans="3:3" s="4" customFormat="1">
      <c r="C259" s="2"/>
    </row>
    <row r="260" spans="3:3" s="4" customFormat="1">
      <c r="C260" s="2"/>
    </row>
    <row r="261" spans="3:3" s="4" customFormat="1">
      <c r="C261" s="2"/>
    </row>
    <row r="262" spans="3:3" s="4" customFormat="1">
      <c r="C262" s="2"/>
    </row>
    <row r="263" spans="3:3" s="4" customFormat="1">
      <c r="C263" s="2"/>
    </row>
    <row r="264" spans="3:3" s="4" customFormat="1">
      <c r="C264" s="2"/>
    </row>
    <row r="265" spans="3:3" s="4" customFormat="1">
      <c r="C265" s="2"/>
    </row>
    <row r="266" spans="3:3" s="4" customFormat="1">
      <c r="C266" s="2"/>
    </row>
    <row r="267" spans="3:3" s="4" customFormat="1">
      <c r="C267" s="2"/>
    </row>
    <row r="268" spans="3:3" s="4" customFormat="1">
      <c r="C268" s="2"/>
    </row>
    <row r="269" spans="3:3" s="4" customFormat="1">
      <c r="C269" s="2"/>
    </row>
    <row r="270" spans="3:3" s="4" customFormat="1">
      <c r="C270" s="2"/>
    </row>
    <row r="271" spans="3:3" s="4" customFormat="1">
      <c r="C271" s="2"/>
    </row>
    <row r="272" spans="3:3" s="4" customFormat="1">
      <c r="C272" s="2"/>
    </row>
    <row r="273" spans="3:3" s="4" customFormat="1">
      <c r="C273" s="2"/>
    </row>
    <row r="274" spans="3:3" s="4" customFormat="1">
      <c r="C274" s="2"/>
    </row>
    <row r="275" spans="3:3" s="4" customFormat="1">
      <c r="C275" s="2"/>
    </row>
    <row r="276" spans="3:3" s="4" customFormat="1">
      <c r="C276" s="2"/>
    </row>
    <row r="277" spans="3:3" s="4" customFormat="1">
      <c r="C277" s="2"/>
    </row>
    <row r="278" spans="3:3" s="4" customFormat="1">
      <c r="C278" s="2"/>
    </row>
    <row r="279" spans="3:3" s="4" customFormat="1">
      <c r="C279" s="2"/>
    </row>
    <row r="280" spans="3:3" s="4" customFormat="1">
      <c r="C280" s="2"/>
    </row>
    <row r="281" spans="3:3" s="4" customFormat="1">
      <c r="C281" s="2"/>
    </row>
    <row r="282" spans="3:3" s="4" customFormat="1">
      <c r="C282" s="2"/>
    </row>
    <row r="283" spans="3:3" s="4" customFormat="1">
      <c r="C283" s="2"/>
    </row>
    <row r="284" spans="3:3" s="4" customFormat="1">
      <c r="C284" s="2"/>
    </row>
    <row r="285" spans="3:3" s="4" customFormat="1">
      <c r="C285" s="2"/>
    </row>
    <row r="286" spans="3:3" s="4" customFormat="1">
      <c r="C286" s="2"/>
    </row>
    <row r="287" spans="3:3" s="4" customFormat="1">
      <c r="C287" s="2"/>
    </row>
    <row r="288" spans="3:3" s="4" customFormat="1">
      <c r="C288" s="2"/>
    </row>
    <row r="289" spans="3:3" s="4" customFormat="1">
      <c r="C289" s="2"/>
    </row>
    <row r="290" spans="3:3" s="4" customFormat="1">
      <c r="C290" s="2"/>
    </row>
    <row r="291" spans="3:3" s="4" customFormat="1">
      <c r="C291" s="2"/>
    </row>
    <row r="292" spans="3:3" s="4" customFormat="1">
      <c r="C292" s="2"/>
    </row>
    <row r="293" spans="3:3" s="4" customFormat="1">
      <c r="C293" s="2"/>
    </row>
    <row r="294" spans="3:3" s="4" customFormat="1">
      <c r="C294" s="2"/>
    </row>
    <row r="295" spans="3:3" s="4" customFormat="1">
      <c r="C295" s="2"/>
    </row>
    <row r="296" spans="3:3" s="4" customFormat="1">
      <c r="C296" s="2"/>
    </row>
    <row r="297" spans="3:3" s="4" customFormat="1">
      <c r="C297" s="2"/>
    </row>
    <row r="298" spans="3:3" s="4" customFormat="1">
      <c r="C298" s="2"/>
    </row>
    <row r="299" spans="3:3" s="4" customFormat="1">
      <c r="C299" s="2"/>
    </row>
    <row r="300" spans="3:3" s="4" customFormat="1">
      <c r="C300" s="2"/>
    </row>
    <row r="301" spans="3:3" s="4" customFormat="1">
      <c r="C301" s="2"/>
    </row>
    <row r="302" spans="3:3" s="4" customFormat="1">
      <c r="C302" s="2"/>
    </row>
    <row r="303" spans="3:3" s="4" customFormat="1">
      <c r="C303" s="2"/>
    </row>
    <row r="304" spans="3:3" s="4" customFormat="1">
      <c r="C304" s="2"/>
    </row>
    <row r="305" spans="3:3" s="4" customFormat="1">
      <c r="C305" s="2"/>
    </row>
    <row r="306" spans="3:3" s="4" customFormat="1">
      <c r="C306" s="2"/>
    </row>
    <row r="307" spans="3:3" s="4" customFormat="1">
      <c r="C307" s="2"/>
    </row>
    <row r="308" spans="3:3" s="4" customFormat="1">
      <c r="C308" s="2"/>
    </row>
    <row r="309" spans="3:3" s="4" customFormat="1">
      <c r="C309" s="2"/>
    </row>
    <row r="310" spans="3:3" s="4" customFormat="1">
      <c r="C310" s="2"/>
    </row>
    <row r="311" spans="3:3" s="4" customFormat="1">
      <c r="C311" s="2"/>
    </row>
    <row r="312" spans="3:3" s="4" customFormat="1">
      <c r="C312" s="2"/>
    </row>
    <row r="313" spans="3:3" s="4" customFormat="1">
      <c r="C313" s="2"/>
    </row>
    <row r="314" spans="3:3" s="4" customFormat="1">
      <c r="C314" s="2"/>
    </row>
    <row r="315" spans="3:3" s="4" customFormat="1">
      <c r="C315" s="2"/>
    </row>
    <row r="316" spans="3:3" s="4" customFormat="1">
      <c r="C316" s="2"/>
    </row>
    <row r="317" spans="3:3" s="4" customFormat="1">
      <c r="C317" s="2"/>
    </row>
    <row r="318" spans="3:3" s="4" customFormat="1">
      <c r="C318" s="2"/>
    </row>
    <row r="319" spans="3:3" s="4" customFormat="1">
      <c r="C319" s="2"/>
    </row>
    <row r="320" spans="3:3" s="4" customFormat="1">
      <c r="C320" s="2"/>
    </row>
    <row r="321" spans="3:3" s="4" customFormat="1">
      <c r="C321" s="2"/>
    </row>
    <row r="322" spans="3:3" s="4" customFormat="1">
      <c r="C322" s="2"/>
    </row>
    <row r="323" spans="3:3" s="4" customFormat="1">
      <c r="C323" s="2"/>
    </row>
    <row r="324" spans="3:3" s="4" customFormat="1">
      <c r="C324" s="2"/>
    </row>
    <row r="325" spans="3:3" s="4" customFormat="1">
      <c r="C325" s="2"/>
    </row>
    <row r="326" spans="3:3" s="4" customFormat="1">
      <c r="C326" s="2"/>
    </row>
    <row r="327" spans="3:3" s="4" customFormat="1">
      <c r="C327" s="2"/>
    </row>
    <row r="328" spans="3:3" s="4" customFormat="1">
      <c r="C328" s="2"/>
    </row>
    <row r="329" spans="3:3" s="4" customFormat="1">
      <c r="C329" s="2"/>
    </row>
    <row r="330" spans="3:3" s="4" customFormat="1">
      <c r="C330" s="2"/>
    </row>
    <row r="331" spans="3:3" s="4" customFormat="1">
      <c r="C331" s="2"/>
    </row>
    <row r="332" spans="3:3" s="4" customFormat="1">
      <c r="C332" s="2"/>
    </row>
    <row r="333" spans="3:3" s="4" customFormat="1">
      <c r="C333" s="2"/>
    </row>
    <row r="334" spans="3:3" s="4" customFormat="1">
      <c r="C334" s="2"/>
    </row>
    <row r="335" spans="3:3" s="4" customFormat="1">
      <c r="C335" s="2"/>
    </row>
    <row r="336" spans="3:3" s="4" customFormat="1">
      <c r="C336" s="2"/>
    </row>
    <row r="337" spans="3:3" s="4" customFormat="1">
      <c r="C337" s="2"/>
    </row>
    <row r="338" spans="3:3" s="4" customFormat="1">
      <c r="C338" s="2"/>
    </row>
    <row r="339" spans="3:3" s="4" customFormat="1">
      <c r="C339" s="2"/>
    </row>
    <row r="340" spans="3:3" s="4" customFormat="1">
      <c r="C340" s="2"/>
    </row>
    <row r="341" spans="3:3" s="4" customFormat="1">
      <c r="C341" s="2"/>
    </row>
    <row r="342" spans="3:3" s="4" customFormat="1">
      <c r="C342" s="2"/>
    </row>
    <row r="343" spans="3:3" s="4" customFormat="1">
      <c r="C343" s="2"/>
    </row>
    <row r="344" spans="3:3" s="4" customFormat="1">
      <c r="C344" s="2"/>
    </row>
    <row r="345" spans="3:3" s="4" customFormat="1">
      <c r="C345" s="2"/>
    </row>
    <row r="346" spans="3:3" s="4" customFormat="1">
      <c r="C346" s="2"/>
    </row>
    <row r="347" spans="3:3" s="4" customFormat="1">
      <c r="C347" s="2"/>
    </row>
    <row r="348" spans="3:3" s="4" customFormat="1">
      <c r="C348" s="2"/>
    </row>
    <row r="349" spans="3:3" s="4" customFormat="1">
      <c r="C349" s="2"/>
    </row>
    <row r="350" spans="3:3" s="4" customFormat="1">
      <c r="C350" s="2"/>
    </row>
    <row r="351" spans="3:3" s="4" customFormat="1">
      <c r="C351" s="2"/>
    </row>
    <row r="352" spans="3:3" s="4" customFormat="1">
      <c r="C352" s="2"/>
    </row>
    <row r="353" spans="3:3" s="4" customFormat="1">
      <c r="C353" s="2"/>
    </row>
    <row r="354" spans="3:3" s="4" customFormat="1">
      <c r="C354" s="2"/>
    </row>
    <row r="355" spans="3:3" s="4" customFormat="1">
      <c r="C355" s="2"/>
    </row>
    <row r="356" spans="3:3" s="4" customFormat="1">
      <c r="C356" s="2"/>
    </row>
    <row r="357" spans="3:3" s="4" customFormat="1">
      <c r="C357" s="2"/>
    </row>
    <row r="358" spans="3:3" s="4" customFormat="1">
      <c r="C358" s="2"/>
    </row>
    <row r="359" spans="3:3" s="4" customFormat="1">
      <c r="C359" s="2"/>
    </row>
    <row r="360" spans="3:3" s="4" customFormat="1">
      <c r="C360" s="2"/>
    </row>
    <row r="361" spans="3:3" s="4" customFormat="1">
      <c r="C361" s="2"/>
    </row>
    <row r="362" spans="3:3" s="4" customFormat="1">
      <c r="C362" s="2"/>
    </row>
    <row r="363" spans="3:3" s="4" customFormat="1">
      <c r="C363" s="2"/>
    </row>
    <row r="364" spans="3:3" s="4" customFormat="1">
      <c r="C364" s="2"/>
    </row>
    <row r="365" spans="3:3" s="4" customFormat="1">
      <c r="C365" s="2"/>
    </row>
    <row r="366" spans="3:3" s="4" customFormat="1">
      <c r="C366" s="2"/>
    </row>
    <row r="367" spans="3:3" s="4" customFormat="1">
      <c r="C367" s="2"/>
    </row>
    <row r="368" spans="3:3" s="4" customFormat="1">
      <c r="C368" s="2"/>
    </row>
    <row r="369" spans="3:3" s="4" customFormat="1">
      <c r="C369" s="2"/>
    </row>
    <row r="370" spans="3:3" s="4" customFormat="1">
      <c r="C370" s="2"/>
    </row>
    <row r="371" spans="3:3" s="4" customFormat="1">
      <c r="C371" s="2"/>
    </row>
    <row r="372" spans="3:3" s="4" customFormat="1">
      <c r="C372" s="2"/>
    </row>
    <row r="373" spans="3:3" s="4" customFormat="1">
      <c r="C373" s="2"/>
    </row>
    <row r="374" spans="3:3" s="4" customFormat="1">
      <c r="C374" s="2"/>
    </row>
    <row r="375" spans="3:3" s="4" customFormat="1">
      <c r="C375" s="2"/>
    </row>
    <row r="376" spans="3:3" s="4" customFormat="1">
      <c r="C376" s="2"/>
    </row>
    <row r="377" spans="3:3" s="4" customFormat="1">
      <c r="C377" s="2"/>
    </row>
    <row r="378" spans="3:3" s="4" customFormat="1">
      <c r="C378" s="2"/>
    </row>
    <row r="379" spans="3:3" s="4" customFormat="1">
      <c r="C379" s="2"/>
    </row>
    <row r="380" spans="3:3" s="4" customFormat="1">
      <c r="C380" s="2"/>
    </row>
    <row r="381" spans="3:3" s="4" customFormat="1">
      <c r="C381" s="2"/>
    </row>
    <row r="382" spans="3:3" s="4" customFormat="1">
      <c r="C382" s="2"/>
    </row>
    <row r="383" spans="3:3" s="4" customFormat="1">
      <c r="C383" s="2"/>
    </row>
    <row r="384" spans="3:3" s="4" customFormat="1">
      <c r="C384" s="2"/>
    </row>
    <row r="385" spans="3:3" s="4" customFormat="1">
      <c r="C385" s="2"/>
    </row>
    <row r="386" spans="3:3" s="4" customFormat="1">
      <c r="C386" s="2"/>
    </row>
    <row r="387" spans="3:3" s="4" customFormat="1">
      <c r="C387" s="2"/>
    </row>
    <row r="388" spans="3:3" s="4" customFormat="1">
      <c r="C388" s="2"/>
    </row>
    <row r="389" spans="3:3" s="4" customFormat="1">
      <c r="C389" s="2"/>
    </row>
    <row r="390" spans="3:3" s="4" customFormat="1">
      <c r="C390" s="2"/>
    </row>
    <row r="391" spans="3:3" s="4" customFormat="1">
      <c r="C391" s="2"/>
    </row>
    <row r="392" spans="3:3" s="4" customFormat="1">
      <c r="C392" s="2"/>
    </row>
    <row r="393" spans="3:3" s="4" customFormat="1">
      <c r="C393" s="2"/>
    </row>
    <row r="394" spans="3:3" s="4" customFormat="1">
      <c r="C394" s="2"/>
    </row>
    <row r="395" spans="3:3" s="4" customFormat="1">
      <c r="C395" s="2"/>
    </row>
    <row r="396" spans="3:3" s="4" customFormat="1">
      <c r="C396" s="2"/>
    </row>
    <row r="397" spans="3:3" s="4" customFormat="1">
      <c r="C397" s="2"/>
    </row>
    <row r="398" spans="3:3" s="4" customFormat="1">
      <c r="C398" s="2"/>
    </row>
    <row r="399" spans="3:3" s="4" customFormat="1">
      <c r="C399" s="2"/>
    </row>
    <row r="400" spans="3:3" s="4" customFormat="1">
      <c r="C400" s="2"/>
    </row>
    <row r="401" spans="3:3" s="4" customFormat="1">
      <c r="C401" s="2"/>
    </row>
    <row r="402" spans="3:3" s="4" customFormat="1">
      <c r="C402" s="2"/>
    </row>
    <row r="403" spans="3:3" s="4" customFormat="1">
      <c r="C403" s="2"/>
    </row>
    <row r="404" spans="3:3" s="4" customFormat="1">
      <c r="C404" s="2"/>
    </row>
    <row r="405" spans="3:3" s="4" customFormat="1">
      <c r="C405" s="2"/>
    </row>
    <row r="406" spans="3:3" s="4" customFormat="1">
      <c r="C406" s="2"/>
    </row>
    <row r="407" spans="3:3" s="4" customFormat="1">
      <c r="C407" s="2"/>
    </row>
    <row r="408" spans="3:3" s="4" customFormat="1">
      <c r="C408" s="2"/>
    </row>
    <row r="409" spans="3:3" s="4" customFormat="1">
      <c r="C409" s="2"/>
    </row>
    <row r="410" spans="3:3" s="4" customFormat="1">
      <c r="C410" s="2"/>
    </row>
    <row r="411" spans="3:3" s="4" customFormat="1">
      <c r="C411" s="2"/>
    </row>
    <row r="412" spans="3:3" s="4" customFormat="1">
      <c r="C412" s="2"/>
    </row>
    <row r="413" spans="3:3" s="4" customFormat="1">
      <c r="C413" s="2"/>
    </row>
    <row r="414" spans="3:3" s="4" customFormat="1">
      <c r="C414" s="2"/>
    </row>
    <row r="415" spans="3:3" s="4" customFormat="1">
      <c r="C415" s="2"/>
    </row>
    <row r="416" spans="3:3" s="4" customFormat="1">
      <c r="C416" s="2"/>
    </row>
    <row r="417" spans="3:3" s="4" customFormat="1">
      <c r="C417" s="2"/>
    </row>
    <row r="418" spans="3:3" s="4" customFormat="1">
      <c r="C418" s="2"/>
    </row>
    <row r="419" spans="3:3" s="4" customFormat="1">
      <c r="C419" s="2"/>
    </row>
    <row r="420" spans="3:3" s="4" customFormat="1">
      <c r="C420" s="2"/>
    </row>
    <row r="421" spans="3:3" s="4" customFormat="1">
      <c r="C421" s="2"/>
    </row>
    <row r="422" spans="3:3" s="4" customFormat="1">
      <c r="C422" s="2"/>
    </row>
    <row r="423" spans="3:3" s="4" customFormat="1">
      <c r="C423" s="2"/>
    </row>
    <row r="424" spans="3:3" s="4" customFormat="1">
      <c r="C424" s="2"/>
    </row>
    <row r="425" spans="3:3" s="4" customFormat="1">
      <c r="C425" s="2"/>
    </row>
    <row r="426" spans="3:3" s="4" customFormat="1">
      <c r="C426" s="2"/>
    </row>
    <row r="427" spans="3:3" s="4" customFormat="1">
      <c r="C427" s="2"/>
    </row>
    <row r="428" spans="3:3" s="4" customFormat="1">
      <c r="C428" s="2"/>
    </row>
    <row r="429" spans="3:3" s="4" customFormat="1">
      <c r="C429" s="2"/>
    </row>
    <row r="430" spans="3:3" s="4" customFormat="1">
      <c r="C430" s="2"/>
    </row>
    <row r="431" spans="3:3" s="4" customFormat="1">
      <c r="C431" s="2"/>
    </row>
    <row r="432" spans="3:3" s="4" customFormat="1">
      <c r="C432" s="2"/>
    </row>
    <row r="433" spans="3:3" s="4" customFormat="1">
      <c r="C433" s="2"/>
    </row>
    <row r="434" spans="3:3" s="4" customFormat="1">
      <c r="C434" s="2"/>
    </row>
    <row r="435" spans="3:3" s="4" customFormat="1">
      <c r="C435" s="2"/>
    </row>
    <row r="436" spans="3:3" s="4" customFormat="1">
      <c r="C436" s="2"/>
    </row>
    <row r="437" spans="3:3" s="4" customFormat="1">
      <c r="C437" s="2"/>
    </row>
    <row r="438" spans="3:3" s="4" customFormat="1">
      <c r="C438" s="2"/>
    </row>
    <row r="439" spans="3:3" s="4" customFormat="1">
      <c r="C439" s="2"/>
    </row>
    <row r="440" spans="3:3" s="4" customFormat="1">
      <c r="C440" s="2"/>
    </row>
    <row r="441" spans="3:3" s="4" customFormat="1">
      <c r="C441" s="2"/>
    </row>
    <row r="442" spans="3:3" s="4" customFormat="1">
      <c r="C442" s="2"/>
    </row>
    <row r="443" spans="3:3" s="4" customFormat="1">
      <c r="C443" s="2"/>
    </row>
    <row r="444" spans="3:3" s="4" customFormat="1">
      <c r="C444" s="2"/>
    </row>
    <row r="445" spans="3:3" s="4" customFormat="1">
      <c r="C445" s="2"/>
    </row>
    <row r="446" spans="3:3" s="4" customFormat="1">
      <c r="C446" s="2"/>
    </row>
    <row r="447" spans="3:3" s="4" customFormat="1">
      <c r="C447" s="2"/>
    </row>
    <row r="448" spans="3:3" s="4" customFormat="1">
      <c r="C448" s="2"/>
    </row>
    <row r="449" spans="3:3" s="4" customFormat="1">
      <c r="C449" s="2"/>
    </row>
    <row r="450" spans="3:3" s="4" customFormat="1">
      <c r="C450" s="2"/>
    </row>
    <row r="451" spans="3:3" s="4" customFormat="1">
      <c r="C451" s="2"/>
    </row>
    <row r="452" spans="3:3" s="4" customFormat="1">
      <c r="C452" s="2"/>
    </row>
    <row r="453" spans="3:3" s="4" customFormat="1">
      <c r="C453" s="2"/>
    </row>
    <row r="454" spans="3:3" s="4" customFormat="1">
      <c r="C454" s="2"/>
    </row>
    <row r="455" spans="3:3" s="4" customFormat="1">
      <c r="C455" s="2"/>
    </row>
    <row r="456" spans="3:3" s="4" customFormat="1">
      <c r="C456" s="2"/>
    </row>
    <row r="457" spans="3:3" s="4" customFormat="1">
      <c r="C457" s="2"/>
    </row>
    <row r="458" spans="3:3" s="4" customFormat="1">
      <c r="C458" s="2"/>
    </row>
    <row r="459" spans="3:3" s="4" customFormat="1">
      <c r="C459" s="2"/>
    </row>
    <row r="460" spans="3:3" s="4" customFormat="1">
      <c r="C460" s="2"/>
    </row>
    <row r="461" spans="3:3" s="4" customFormat="1">
      <c r="C461" s="2"/>
    </row>
    <row r="462" spans="3:3" s="4" customFormat="1">
      <c r="C462" s="2"/>
    </row>
    <row r="463" spans="3:3" s="4" customFormat="1">
      <c r="C463" s="2"/>
    </row>
    <row r="464" spans="3:3" s="4" customFormat="1">
      <c r="C464" s="2"/>
    </row>
    <row r="465" spans="3:3" s="4" customFormat="1">
      <c r="C465" s="2"/>
    </row>
    <row r="466" spans="3:3" s="4" customFormat="1">
      <c r="C466" s="2"/>
    </row>
    <row r="467" spans="3:3" s="4" customFormat="1">
      <c r="C467" s="2"/>
    </row>
    <row r="468" spans="3:3" s="4" customFormat="1">
      <c r="C468" s="2"/>
    </row>
    <row r="469" spans="3:3" s="4" customFormat="1">
      <c r="C469" s="2"/>
    </row>
    <row r="470" spans="3:3" s="4" customFormat="1">
      <c r="C470" s="2"/>
    </row>
    <row r="471" spans="3:3" s="4" customFormat="1">
      <c r="C471" s="2"/>
    </row>
    <row r="472" spans="3:3" s="4" customFormat="1">
      <c r="C472" s="2"/>
    </row>
    <row r="473" spans="3:3" s="4" customFormat="1">
      <c r="C473" s="2"/>
    </row>
    <row r="474" spans="3:3" s="4" customFormat="1">
      <c r="C474" s="2"/>
    </row>
    <row r="475" spans="3:3" s="4" customFormat="1">
      <c r="C475" s="2"/>
    </row>
    <row r="476" spans="3:3" s="4" customFormat="1">
      <c r="C476" s="2"/>
    </row>
    <row r="477" spans="3:3" s="4" customFormat="1">
      <c r="C477" s="2"/>
    </row>
    <row r="478" spans="3:3" s="4" customFormat="1">
      <c r="C478" s="2"/>
    </row>
    <row r="479" spans="3:3" s="4" customFormat="1">
      <c r="C479" s="2"/>
    </row>
    <row r="480" spans="3:3" s="4" customFormat="1">
      <c r="C480" s="2"/>
    </row>
    <row r="481" spans="3:19" s="4" customFormat="1">
      <c r="C481" s="2"/>
    </row>
    <row r="482" spans="3:19" s="4" customFormat="1">
      <c r="C482" s="2"/>
    </row>
    <row r="483" spans="3:19" s="4" customFormat="1">
      <c r="C483" s="2"/>
    </row>
    <row r="484" spans="3:19" s="4" customFormat="1">
      <c r="C484" s="2"/>
    </row>
    <row r="485" spans="3:19" s="4" customFormat="1">
      <c r="C485" s="2"/>
    </row>
    <row r="486" spans="3:19" s="4" customFormat="1">
      <c r="C486" s="2"/>
    </row>
    <row r="487" spans="3:19" s="4" customFormat="1">
      <c r="C487" s="2"/>
    </row>
    <row r="488" spans="3:19" s="4" customFormat="1">
      <c r="C488" s="2"/>
    </row>
    <row r="489" spans="3:19" s="4" customFormat="1">
      <c r="C489" s="2"/>
    </row>
    <row r="490" spans="3:19" s="4" customFormat="1">
      <c r="C490" s="2"/>
    </row>
    <row r="491" spans="3:19" s="4" customFormat="1">
      <c r="C491" s="2"/>
    </row>
    <row r="492" spans="3:19" s="4" customFormat="1">
      <c r="C492" s="2"/>
    </row>
    <row r="493" spans="3:19" s="4" customFormat="1">
      <c r="C493" s="2"/>
    </row>
    <row r="494" spans="3:19" s="4" customFormat="1">
      <c r="C494" s="2"/>
    </row>
    <row r="495" spans="3:19">
      <c r="S495" s="4"/>
    </row>
  </sheetData>
  <mergeCells count="16">
    <mergeCell ref="G28:I28"/>
    <mergeCell ref="C119:I119"/>
    <mergeCell ref="A37:D37"/>
    <mergeCell ref="A65:D65"/>
    <mergeCell ref="A85:D85"/>
    <mergeCell ref="A115:D115"/>
    <mergeCell ref="C120:I120"/>
    <mergeCell ref="A116:D116"/>
    <mergeCell ref="N129:Q129"/>
    <mergeCell ref="C122:I122"/>
    <mergeCell ref="C124:I124"/>
    <mergeCell ref="N128:P128"/>
    <mergeCell ref="N127:Q127"/>
    <mergeCell ref="A125:L125"/>
    <mergeCell ref="C123:I123"/>
    <mergeCell ref="C121:I121"/>
  </mergeCells>
  <phoneticPr fontId="13" type="noConversion"/>
  <printOptions horizontalCentered="1" verticalCentered="1"/>
  <pageMargins left="0.31496062992125984" right="0.31496062992125984" top="0.59055118110236227" bottom="0.59055118110236227" header="0.31496062992125984" footer="0.31496062992125984"/>
  <pageSetup paperSize="9" orientation="landscape" verticalDpi="0" r:id="rId1"/>
  <headerFoot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Michal Smek</cp:lastModifiedBy>
  <cp:lastPrinted>2012-11-27T11:39:50Z</cp:lastPrinted>
  <dcterms:created xsi:type="dcterms:W3CDTF">2010-03-22T09:57:02Z</dcterms:created>
  <dcterms:modified xsi:type="dcterms:W3CDTF">2013-03-07T14:12:57Z</dcterms:modified>
</cp:coreProperties>
</file>